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PRIHODA'!$A$1:$I$39</definedName>
  </definedNames>
  <calcPr fullCalcOnLoad="1"/>
</workbook>
</file>

<file path=xl/sharedStrings.xml><?xml version="1.0" encoding="utf-8"?>
<sst xmlns="http://schemas.openxmlformats.org/spreadsheetml/2006/main" count="212" uniqueCount="74">
  <si>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</si>
  <si>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</si>
  <si>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</si>
  <si>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</si>
  <si>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</si>
  <si>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</si>
  <si>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</si>
  <si>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</si>
  <si>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</si>
  <si>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</si>
  <si>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</si>
  <si>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</si>
  <si>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</si>
  <si>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</si>
  <si>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</si>
  <si>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</si>
  <si>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</si>
  <si>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</si>
  <si>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</si>
  <si>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</si>
  <si>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</si>
  <si>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</si>
  <si>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</si>
  <si>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</si>
  <si>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</si>
  <si>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</si>
  <si>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</si>
  <si>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</si>
  <si>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</si>
  <si>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</si>
  <si>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</si>
  <si>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</si>
  <si>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</si>
  <si>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</si>
  <si>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</si>
  <si>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</si>
  <si>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</si>
  <si>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</si>
  <si>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</si>
  <si>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</si>
  <si>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</si>
  <si>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</si>
  <si>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</si>
  <si>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</si>
  <si>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</si>
  <si>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</si>
  <si>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</si>
  <si>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</si>
  <si>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</si>
  <si>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</si>
  <si>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</si>
  <si>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</si>
  <si>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</si>
  <si>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</si>
  <si>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</si>
  <si>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</si>
  <si>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</si>
  <si>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</si>
  <si>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</si>
  <si>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</si>
  <si>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</si>
  <si>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</si>
  <si>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</si>
  <si>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</si>
  <si>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</si>
  <si>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</si>
  <si>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</si>
  <si>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OSNOVNA ŠKOLA BRAĆE RADIĆA PAKRAC</t>
  </si>
  <si>
    <t>REDOVNA DJELATNOST</t>
  </si>
  <si>
    <t>Opći prihodi i primici (MZOŠ)</t>
  </si>
  <si>
    <t>Opći prihodi i primici (Županija)</t>
  </si>
  <si>
    <t>FINANCIJSKI PLAN OSNOVNE ŠKOLE BRAĆE RADIĆA PAKRAC ZA 2017. I                                                                                                                                                PROJEKCIJA PLANA ZA  2018. I 2019. GODINU</t>
  </si>
  <si>
    <t>Predsjednica Školskog odbora:</t>
  </si>
  <si>
    <t>Manuela Papić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</si>
</sst>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21" xfId="0" applyNumberFormat="1" applyFont="1" applyBorder="1" applyAlignment="1">
      <alignment horizontal="right" wrapText="1"/>
    </xf>
    <xf numFmtId="3" fontId="21" fillId="0" borderId="21" xfId="0" applyNumberFormat="1" applyFont="1" applyBorder="1" applyAlignment="1">
      <alignment horizontal="right" vertical="center" wrapText="1"/>
    </xf>
    <xf numFmtId="0" fontId="22" fillId="49" borderId="39" xfId="0" applyNumberFormat="1" applyFont="1" applyFill="1" applyBorder="1" applyAlignment="1">
      <alignment horizontal="left" vertical="center" wrapText="1"/>
    </xf>
    <xf numFmtId="3" fontId="21" fillId="0" borderId="43" xfId="0" applyNumberFormat="1" applyFont="1" applyBorder="1" applyAlignment="1">
      <alignment horizontal="right" wrapText="1"/>
    </xf>
    <xf numFmtId="3" fontId="21" fillId="0" borderId="44" xfId="0" applyNumberFormat="1" applyFont="1" applyBorder="1" applyAlignment="1">
      <alignment horizontal="right" wrapText="1"/>
    </xf>
    <xf numFmtId="3" fontId="21" fillId="0" borderId="45" xfId="0" applyNumberFormat="1" applyFont="1" applyBorder="1" applyAlignment="1">
      <alignment horizontal="right" wrapText="1"/>
    </xf>
    <xf numFmtId="3" fontId="21" fillId="0" borderId="40" xfId="0" applyNumberFormat="1" applyFont="1" applyBorder="1" applyAlignment="1">
      <alignment horizontal="right" wrapText="1"/>
    </xf>
    <xf numFmtId="3" fontId="21" fillId="0" borderId="39" xfId="0" applyNumberFormat="1" applyFont="1" applyBorder="1" applyAlignment="1">
      <alignment/>
    </xf>
    <xf numFmtId="3" fontId="22" fillId="0" borderId="0" xfId="0" applyNumberFormat="1" applyFont="1" applyFill="1" applyBorder="1" applyAlignment="1" applyProtection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1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3" fontId="22" fillId="0" borderId="47" xfId="0" applyNumberFormat="1" applyFont="1" applyBorder="1" applyAlignment="1">
      <alignment horizontal="center"/>
    </xf>
    <xf numFmtId="0" fontId="28" fillId="0" borderId="48" xfId="0" applyNumberFormat="1" applyFont="1" applyFill="1" applyBorder="1" applyAlignment="1" applyProtection="1" quotePrefix="1">
      <alignment horizontal="left" wrapText="1"/>
      <protection/>
    </xf>
    <xf numFmtId="0" fontId="35" fillId="0" borderId="48" xfId="0" applyNumberFormat="1" applyFont="1" applyFill="1" applyBorder="1" applyAlignment="1" applyProtection="1">
      <alignment wrapText="1"/>
      <protection/>
    </xf>
    <xf numFmtId="0" fontId="37" fillId="0" borderId="49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28" fillId="0" borderId="48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0">
      <selection activeCell="E27" sqref="E27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0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55.5" customHeight="1">
      <c r="A1" s="114" t="s">
        <v>71</v>
      </c>
      <c r="B1" s="114"/>
      <c r="C1" s="114"/>
      <c r="D1" s="114"/>
      <c r="E1" s="114"/>
      <c r="F1" s="114"/>
      <c r="G1" s="114"/>
      <c r="H1" s="114"/>
    </row>
    <row r="2" spans="1:8" s="70" customFormat="1" ht="26.25" customHeight="1">
      <c r="A2" s="114" t="s">
        <v>45</v>
      </c>
      <c r="B2" s="114"/>
      <c r="C2" s="114"/>
      <c r="D2" s="114"/>
      <c r="E2" s="114"/>
      <c r="F2" s="114"/>
      <c r="G2" s="125"/>
      <c r="H2" s="125"/>
    </row>
    <row r="3" spans="1:8" ht="25.5" customHeight="1">
      <c r="A3" s="114"/>
      <c r="B3" s="114"/>
      <c r="C3" s="114"/>
      <c r="D3" s="114"/>
      <c r="E3" s="114"/>
      <c r="F3" s="114"/>
      <c r="G3" s="114"/>
      <c r="H3" s="116"/>
    </row>
    <row r="4" spans="1:5" ht="9" customHeight="1">
      <c r="A4" s="71"/>
      <c r="B4" s="72"/>
      <c r="C4" s="72"/>
      <c r="D4" s="72"/>
      <c r="E4" s="72"/>
    </row>
    <row r="5" spans="1:9" ht="27.75" customHeight="1">
      <c r="A5" s="73"/>
      <c r="B5" s="74"/>
      <c r="C5" s="74"/>
      <c r="D5" s="75"/>
      <c r="E5" s="76"/>
      <c r="F5" s="77" t="s">
        <v>60</v>
      </c>
      <c r="G5" s="77" t="s">
        <v>61</v>
      </c>
      <c r="H5" s="78" t="s">
        <v>62</v>
      </c>
      <c r="I5" s="79"/>
    </row>
    <row r="6" spans="1:9" ht="27.75" customHeight="1">
      <c r="A6" s="119" t="s">
        <v>46</v>
      </c>
      <c r="B6" s="118"/>
      <c r="C6" s="118"/>
      <c r="D6" s="118"/>
      <c r="E6" s="124"/>
      <c r="F6" s="82">
        <f>SUM(F7:F8)</f>
        <v>15556255</v>
      </c>
      <c r="G6" s="82">
        <f>SUM(G7:G8)</f>
        <v>15556255</v>
      </c>
      <c r="H6" s="82">
        <f>SUM(H7:H8)</f>
        <v>15556255</v>
      </c>
      <c r="I6" s="101"/>
    </row>
    <row r="7" spans="1:8" ht="22.5" customHeight="1">
      <c r="A7" s="119" t="s">
        <v>0</v>
      </c>
      <c r="B7" s="118"/>
      <c r="C7" s="118"/>
      <c r="D7" s="118"/>
      <c r="E7" s="124"/>
      <c r="F7" s="81">
        <v>15556255</v>
      </c>
      <c r="G7" s="81">
        <v>15556255</v>
      </c>
      <c r="H7" s="81">
        <v>15556255</v>
      </c>
    </row>
    <row r="8" spans="1:8" ht="22.5" customHeight="1">
      <c r="A8" s="126" t="s">
        <v>52</v>
      </c>
      <c r="B8" s="124"/>
      <c r="C8" s="124"/>
      <c r="D8" s="124"/>
      <c r="E8" s="124"/>
      <c r="F8" s="81">
        <v>0</v>
      </c>
      <c r="G8" s="81">
        <v>0</v>
      </c>
      <c r="H8" s="81">
        <v>0</v>
      </c>
    </row>
    <row r="9" spans="1:8" ht="22.5" customHeight="1">
      <c r="A9" s="102" t="s">
        <v>47</v>
      </c>
      <c r="B9" s="80"/>
      <c r="C9" s="80"/>
      <c r="D9" s="80"/>
      <c r="E9" s="80"/>
      <c r="F9" s="81">
        <f>SUM(F10:F11)</f>
        <v>15556255</v>
      </c>
      <c r="G9" s="81">
        <f>SUM(G10:G11)</f>
        <v>15556255</v>
      </c>
      <c r="H9" s="81">
        <f>SUM(H10:H11)</f>
        <v>15556255</v>
      </c>
    </row>
    <row r="10" spans="1:8" ht="22.5" customHeight="1">
      <c r="A10" s="117" t="s">
        <v>1</v>
      </c>
      <c r="B10" s="118"/>
      <c r="C10" s="118"/>
      <c r="D10" s="118"/>
      <c r="E10" s="127"/>
      <c r="F10" s="82">
        <v>15085996</v>
      </c>
      <c r="G10" s="82">
        <v>15085996</v>
      </c>
      <c r="H10" s="82">
        <v>15085996</v>
      </c>
    </row>
    <row r="11" spans="1:8" ht="22.5" customHeight="1">
      <c r="A11" s="126" t="s">
        <v>2</v>
      </c>
      <c r="B11" s="124"/>
      <c r="C11" s="124"/>
      <c r="D11" s="124"/>
      <c r="E11" s="124"/>
      <c r="F11" s="82">
        <v>470259</v>
      </c>
      <c r="G11" s="82">
        <v>470259</v>
      </c>
      <c r="H11" s="82">
        <v>470259</v>
      </c>
    </row>
    <row r="12" spans="1:8" ht="22.5" customHeight="1">
      <c r="A12" s="117" t="s">
        <v>3</v>
      </c>
      <c r="B12" s="118"/>
      <c r="C12" s="118"/>
      <c r="D12" s="118"/>
      <c r="E12" s="118"/>
      <c r="F12" s="82">
        <f>+F6-F9</f>
        <v>0</v>
      </c>
      <c r="G12" s="82">
        <f>+G6-G9</f>
        <v>0</v>
      </c>
      <c r="H12" s="82">
        <f>+H6-H9</f>
        <v>0</v>
      </c>
    </row>
    <row r="13" spans="1:8" ht="25.5" customHeight="1">
      <c r="A13" s="114"/>
      <c r="B13" s="115"/>
      <c r="C13" s="115"/>
      <c r="D13" s="115"/>
      <c r="E13" s="115"/>
      <c r="F13" s="116"/>
      <c r="G13" s="116"/>
      <c r="H13" s="116"/>
    </row>
    <row r="14" spans="1:8" ht="27.75" customHeight="1">
      <c r="A14" s="73"/>
      <c r="B14" s="74"/>
      <c r="C14" s="74"/>
      <c r="D14" s="75"/>
      <c r="E14" s="76"/>
      <c r="F14" s="77" t="s">
        <v>60</v>
      </c>
      <c r="G14" s="77" t="s">
        <v>61</v>
      </c>
      <c r="H14" s="78" t="s">
        <v>62</v>
      </c>
    </row>
    <row r="15" spans="1:8" ht="22.5" customHeight="1">
      <c r="A15" s="120" t="s">
        <v>4</v>
      </c>
      <c r="B15" s="121"/>
      <c r="C15" s="121"/>
      <c r="D15" s="121"/>
      <c r="E15" s="122"/>
      <c r="F15" s="84">
        <v>0</v>
      </c>
      <c r="G15" s="84">
        <v>0</v>
      </c>
      <c r="H15" s="82">
        <v>0</v>
      </c>
    </row>
    <row r="16" spans="1:8" s="65" customFormat="1" ht="25.5" customHeight="1">
      <c r="A16" s="123"/>
      <c r="B16" s="115"/>
      <c r="C16" s="115"/>
      <c r="D16" s="115"/>
      <c r="E16" s="115"/>
      <c r="F16" s="116"/>
      <c r="G16" s="116"/>
      <c r="H16" s="116"/>
    </row>
    <row r="17" spans="1:8" s="65" customFormat="1" ht="27.75" customHeight="1">
      <c r="A17" s="73"/>
      <c r="B17" s="74"/>
      <c r="C17" s="74"/>
      <c r="D17" s="75"/>
      <c r="E17" s="76"/>
      <c r="F17" s="77" t="s">
        <v>60</v>
      </c>
      <c r="G17" s="77" t="s">
        <v>61</v>
      </c>
      <c r="H17" s="78" t="s">
        <v>62</v>
      </c>
    </row>
    <row r="18" spans="1:8" s="65" customFormat="1" ht="22.5" customHeight="1">
      <c r="A18" s="119" t="s">
        <v>5</v>
      </c>
      <c r="B18" s="118"/>
      <c r="C18" s="118"/>
      <c r="D18" s="118"/>
      <c r="E18" s="118"/>
      <c r="F18" s="81"/>
      <c r="G18" s="81"/>
      <c r="H18" s="81"/>
    </row>
    <row r="19" spans="1:8" s="65" customFormat="1" ht="22.5" customHeight="1">
      <c r="A19" s="119" t="s">
        <v>6</v>
      </c>
      <c r="B19" s="118"/>
      <c r="C19" s="118"/>
      <c r="D19" s="118"/>
      <c r="E19" s="118"/>
      <c r="F19" s="81"/>
      <c r="G19" s="81"/>
      <c r="H19" s="81"/>
    </row>
    <row r="20" spans="1:8" s="65" customFormat="1" ht="22.5" customHeight="1">
      <c r="A20" s="117" t="s">
        <v>7</v>
      </c>
      <c r="B20" s="118"/>
      <c r="C20" s="118"/>
      <c r="D20" s="118"/>
      <c r="E20" s="118"/>
      <c r="F20" s="81"/>
      <c r="G20" s="81"/>
      <c r="H20" s="81"/>
    </row>
    <row r="21" spans="1:8" s="65" customFormat="1" ht="15" customHeight="1">
      <c r="A21" s="85"/>
      <c r="B21" s="86"/>
      <c r="C21" s="83"/>
      <c r="D21" s="87"/>
      <c r="E21" s="86"/>
      <c r="F21" s="88"/>
      <c r="G21" s="88"/>
      <c r="H21" s="88"/>
    </row>
    <row r="22" spans="1:8" s="65" customFormat="1" ht="22.5" customHeight="1">
      <c r="A22" s="117" t="s">
        <v>8</v>
      </c>
      <c r="B22" s="118"/>
      <c r="C22" s="118"/>
      <c r="D22" s="118"/>
      <c r="E22" s="118"/>
      <c r="F22" s="81">
        <f>SUM(F12,F15,F20)</f>
        <v>0</v>
      </c>
      <c r="G22" s="81">
        <f>SUM(G12,G15,G20)</f>
        <v>0</v>
      </c>
      <c r="H22" s="81">
        <f>SUM(H12,H15,H20)</f>
        <v>0</v>
      </c>
    </row>
    <row r="23" spans="1:5" s="65" customFormat="1" ht="18" customHeight="1">
      <c r="A23" s="89"/>
      <c r="B23" s="72"/>
      <c r="C23" s="72"/>
      <c r="D23" s="72"/>
      <c r="E23" s="72"/>
    </row>
    <row r="25" ht="12.75">
      <c r="G25" s="9" t="s">
        <v>72</v>
      </c>
    </row>
    <row r="26" ht="12.75">
      <c r="G26" s="9" t="s">
        <v>73</v>
      </c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zoomScalePageLayoutView="0" workbookViewId="0" topLeftCell="A10">
      <selection activeCell="F45" sqref="F45"/>
    </sheetView>
  </sheetViews>
  <sheetFormatPr defaultColWidth="11.421875" defaultRowHeight="12.75"/>
  <cols>
    <col min="1" max="2" width="16.00390625" style="35" customWidth="1"/>
    <col min="3" max="4" width="17.57421875" style="35" customWidth="1"/>
    <col min="5" max="5" width="17.57421875" style="66" customWidth="1"/>
    <col min="6" max="9" width="17.57421875" style="9" customWidth="1"/>
    <col min="10" max="10" width="7.8515625" style="9" customWidth="1"/>
    <col min="11" max="11" width="14.28125" style="9" customWidth="1"/>
    <col min="12" max="12" width="7.8515625" style="9" customWidth="1"/>
    <col min="13" max="16384" width="11.421875" style="9" customWidth="1"/>
  </cols>
  <sheetData>
    <row r="1" spans="1:9" ht="24" customHeight="1">
      <c r="A1" s="114" t="s">
        <v>9</v>
      </c>
      <c r="B1" s="114"/>
      <c r="C1" s="114"/>
      <c r="D1" s="114"/>
      <c r="E1" s="114"/>
      <c r="F1" s="114"/>
      <c r="G1" s="114"/>
      <c r="H1" s="114"/>
      <c r="I1" s="114"/>
    </row>
    <row r="2" spans="1:9" s="1" customFormat="1" ht="13.5" thickBot="1">
      <c r="A2" s="16"/>
      <c r="B2" s="16"/>
      <c r="I2" s="17" t="s">
        <v>10</v>
      </c>
    </row>
    <row r="3" spans="1:9" s="1" customFormat="1" ht="26.25" thickBot="1">
      <c r="A3" s="97" t="s">
        <v>11</v>
      </c>
      <c r="B3" s="133" t="s">
        <v>55</v>
      </c>
      <c r="C3" s="134"/>
      <c r="D3" s="134"/>
      <c r="E3" s="134"/>
      <c r="F3" s="134"/>
      <c r="G3" s="134"/>
      <c r="H3" s="134"/>
      <c r="I3" s="135"/>
    </row>
    <row r="4" spans="1:9" s="1" customFormat="1" ht="90" thickBot="1">
      <c r="A4" s="98" t="s">
        <v>12</v>
      </c>
      <c r="B4" s="106" t="s">
        <v>69</v>
      </c>
      <c r="C4" s="18" t="s">
        <v>70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53</v>
      </c>
      <c r="I4" s="20" t="s">
        <v>19</v>
      </c>
    </row>
    <row r="5" spans="1:9" s="1" customFormat="1" ht="12.75">
      <c r="A5" s="3">
        <v>634</v>
      </c>
      <c r="B5" s="107"/>
      <c r="C5" s="4"/>
      <c r="D5" s="5"/>
      <c r="E5" s="104">
        <v>20000</v>
      </c>
      <c r="F5" s="6"/>
      <c r="G5" s="6"/>
      <c r="H5" s="7"/>
      <c r="I5" s="8"/>
    </row>
    <row r="6" spans="1:9" s="1" customFormat="1" ht="12.75">
      <c r="A6" s="21">
        <v>636</v>
      </c>
      <c r="B6" s="108">
        <v>8434729</v>
      </c>
      <c r="C6" s="22"/>
      <c r="D6" s="23"/>
      <c r="E6" s="23">
        <v>5400</v>
      </c>
      <c r="F6" s="23"/>
      <c r="G6" s="23"/>
      <c r="H6" s="24"/>
      <c r="I6" s="25"/>
    </row>
    <row r="7" spans="1:9" s="1" customFormat="1" ht="12.75">
      <c r="A7" s="21">
        <v>638</v>
      </c>
      <c r="B7" s="108"/>
      <c r="C7" s="22"/>
      <c r="D7" s="23"/>
      <c r="E7" s="23">
        <v>209960</v>
      </c>
      <c r="F7" s="23">
        <v>4522164</v>
      </c>
      <c r="G7" s="23"/>
      <c r="H7" s="24"/>
      <c r="I7" s="25"/>
    </row>
    <row r="8" spans="1:9" s="1" customFormat="1" ht="12.75">
      <c r="A8" s="21">
        <v>641</v>
      </c>
      <c r="B8" s="108"/>
      <c r="C8" s="22"/>
      <c r="D8" s="23">
        <v>150</v>
      </c>
      <c r="E8" s="23"/>
      <c r="F8" s="23"/>
      <c r="G8" s="23"/>
      <c r="H8" s="24"/>
      <c r="I8" s="25"/>
    </row>
    <row r="9" spans="1:9" s="1" customFormat="1" ht="12.75">
      <c r="A9" s="21">
        <v>652</v>
      </c>
      <c r="B9" s="108"/>
      <c r="C9" s="22"/>
      <c r="D9" s="23"/>
      <c r="E9" s="23">
        <v>241600</v>
      </c>
      <c r="F9" s="23"/>
      <c r="G9" s="23"/>
      <c r="H9" s="24"/>
      <c r="I9" s="25"/>
    </row>
    <row r="10" spans="1:9" s="1" customFormat="1" ht="12.75">
      <c r="A10" s="21">
        <v>661</v>
      </c>
      <c r="B10" s="108"/>
      <c r="C10" s="22"/>
      <c r="D10" s="23">
        <v>48530</v>
      </c>
      <c r="E10" s="23"/>
      <c r="F10" s="23"/>
      <c r="G10" s="23"/>
      <c r="H10" s="24"/>
      <c r="I10" s="25"/>
    </row>
    <row r="11" spans="1:9" s="1" customFormat="1" ht="12.75">
      <c r="A11" s="21">
        <v>671</v>
      </c>
      <c r="B11" s="108"/>
      <c r="C11" s="22">
        <v>2067722</v>
      </c>
      <c r="D11" s="23"/>
      <c r="E11" s="23"/>
      <c r="F11" s="23"/>
      <c r="G11" s="23"/>
      <c r="H11" s="24">
        <v>5000</v>
      </c>
      <c r="I11" s="25"/>
    </row>
    <row r="12" spans="1:9" s="1" customFormat="1" ht="12.75">
      <c r="A12" s="21">
        <v>683</v>
      </c>
      <c r="B12" s="108"/>
      <c r="C12" s="22"/>
      <c r="D12" s="23">
        <v>1000</v>
      </c>
      <c r="E12" s="23"/>
      <c r="F12" s="23"/>
      <c r="G12" s="23"/>
      <c r="H12" s="24"/>
      <c r="I12" s="25"/>
    </row>
    <row r="13" spans="1:9" s="1" customFormat="1" ht="13.5" thickBot="1">
      <c r="A13" s="27"/>
      <c r="B13" s="109"/>
      <c r="C13" s="28"/>
      <c r="D13" s="29"/>
      <c r="E13" s="29"/>
      <c r="F13" s="29"/>
      <c r="G13" s="29"/>
      <c r="H13" s="30"/>
      <c r="I13" s="31"/>
    </row>
    <row r="14" spans="1:9" s="1" customFormat="1" ht="30" customHeight="1" thickBot="1">
      <c r="A14" s="32" t="s">
        <v>20</v>
      </c>
      <c r="B14" s="110">
        <f aca="true" t="shared" si="0" ref="B14:I14">SUM(B5:B12)</f>
        <v>8434729</v>
      </c>
      <c r="C14" s="33">
        <f t="shared" si="0"/>
        <v>2067722</v>
      </c>
      <c r="D14" s="33">
        <f t="shared" si="0"/>
        <v>49680</v>
      </c>
      <c r="E14" s="33">
        <f t="shared" si="0"/>
        <v>476960</v>
      </c>
      <c r="F14" s="33">
        <f t="shared" si="0"/>
        <v>4522164</v>
      </c>
      <c r="G14" s="33">
        <f t="shared" si="0"/>
        <v>0</v>
      </c>
      <c r="H14" s="33">
        <f t="shared" si="0"/>
        <v>5000</v>
      </c>
      <c r="I14" s="111">
        <f t="shared" si="0"/>
        <v>0</v>
      </c>
    </row>
    <row r="15" spans="1:9" s="1" customFormat="1" ht="28.5" customHeight="1" thickBot="1">
      <c r="A15" s="32" t="s">
        <v>57</v>
      </c>
      <c r="B15" s="128">
        <f>SUM(B14:I14)</f>
        <v>15556255</v>
      </c>
      <c r="C15" s="129"/>
      <c r="D15" s="129"/>
      <c r="E15" s="129"/>
      <c r="F15" s="129"/>
      <c r="G15" s="129"/>
      <c r="H15" s="129"/>
      <c r="I15" s="130"/>
    </row>
    <row r="16" spans="1:9" ht="13.5" thickBot="1">
      <c r="A16" s="13"/>
      <c r="B16" s="13"/>
      <c r="C16" s="13"/>
      <c r="D16" s="13"/>
      <c r="E16" s="14"/>
      <c r="F16" s="34"/>
      <c r="I16" s="17"/>
    </row>
    <row r="17" spans="1:9" ht="24" customHeight="1" thickBot="1">
      <c r="A17" s="99" t="s">
        <v>11</v>
      </c>
      <c r="B17" s="133" t="s">
        <v>56</v>
      </c>
      <c r="C17" s="134"/>
      <c r="D17" s="134"/>
      <c r="E17" s="134"/>
      <c r="F17" s="134"/>
      <c r="G17" s="134"/>
      <c r="H17" s="134"/>
      <c r="I17" s="135"/>
    </row>
    <row r="18" spans="1:9" ht="90" thickBot="1">
      <c r="A18" s="100" t="s">
        <v>12</v>
      </c>
      <c r="B18" s="106" t="s">
        <v>69</v>
      </c>
      <c r="C18" s="18" t="s">
        <v>13</v>
      </c>
      <c r="D18" s="19" t="s">
        <v>14</v>
      </c>
      <c r="E18" s="19" t="s">
        <v>15</v>
      </c>
      <c r="F18" s="19" t="s">
        <v>16</v>
      </c>
      <c r="G18" s="19" t="s">
        <v>17</v>
      </c>
      <c r="H18" s="19" t="s">
        <v>53</v>
      </c>
      <c r="I18" s="20" t="s">
        <v>19</v>
      </c>
    </row>
    <row r="19" spans="1:9" ht="12.75">
      <c r="A19" s="3">
        <v>63</v>
      </c>
      <c r="B19" s="107">
        <v>8434729</v>
      </c>
      <c r="C19" s="4"/>
      <c r="D19" s="5"/>
      <c r="E19" s="104">
        <v>235360</v>
      </c>
      <c r="F19" s="105">
        <v>4522164</v>
      </c>
      <c r="G19" s="6"/>
      <c r="H19" s="7"/>
      <c r="I19" s="8"/>
    </row>
    <row r="20" spans="1:9" ht="12.75">
      <c r="A20" s="21">
        <v>64</v>
      </c>
      <c r="B20" s="108"/>
      <c r="C20" s="22"/>
      <c r="D20" s="23">
        <v>150</v>
      </c>
      <c r="E20" s="23"/>
      <c r="F20" s="23"/>
      <c r="G20" s="23"/>
      <c r="H20" s="24"/>
      <c r="I20" s="25"/>
    </row>
    <row r="21" spans="1:9" ht="12.75">
      <c r="A21" s="21">
        <v>65</v>
      </c>
      <c r="B21" s="108"/>
      <c r="C21" s="22"/>
      <c r="D21" s="23"/>
      <c r="E21" s="23">
        <v>241600</v>
      </c>
      <c r="F21" s="23"/>
      <c r="G21" s="23"/>
      <c r="H21" s="24"/>
      <c r="I21" s="25"/>
    </row>
    <row r="22" spans="1:9" ht="12.75">
      <c r="A22" s="21">
        <v>66</v>
      </c>
      <c r="B22" s="108"/>
      <c r="C22" s="22"/>
      <c r="D22" s="23">
        <v>48530</v>
      </c>
      <c r="E22" s="23"/>
      <c r="F22" s="23"/>
      <c r="G22" s="23"/>
      <c r="H22" s="24"/>
      <c r="I22" s="25"/>
    </row>
    <row r="23" spans="1:9" ht="12.75">
      <c r="A23" s="21">
        <v>67</v>
      </c>
      <c r="B23" s="108"/>
      <c r="C23" s="22">
        <v>2067722</v>
      </c>
      <c r="D23" s="23"/>
      <c r="E23" s="23"/>
      <c r="F23" s="23"/>
      <c r="G23" s="23"/>
      <c r="H23" s="24">
        <v>5000</v>
      </c>
      <c r="I23" s="25"/>
    </row>
    <row r="24" spans="1:9" ht="12.75">
      <c r="A24" s="21">
        <v>68</v>
      </c>
      <c r="B24" s="108"/>
      <c r="D24" s="23">
        <v>1000</v>
      </c>
      <c r="E24" s="23"/>
      <c r="F24" s="23"/>
      <c r="G24" s="23"/>
      <c r="H24" s="24"/>
      <c r="I24" s="25"/>
    </row>
    <row r="25" spans="1:9" ht="13.5" thickBot="1">
      <c r="A25" s="26"/>
      <c r="B25" s="109"/>
      <c r="C25" s="22"/>
      <c r="D25" s="23"/>
      <c r="E25" s="23"/>
      <c r="F25" s="23"/>
      <c r="G25" s="23"/>
      <c r="H25" s="24"/>
      <c r="I25" s="25"/>
    </row>
    <row r="26" spans="1:9" s="1" customFormat="1" ht="30" customHeight="1" thickBot="1">
      <c r="A26" s="32" t="s">
        <v>20</v>
      </c>
      <c r="B26" s="110">
        <f aca="true" t="shared" si="1" ref="B26:I26">SUM(B19:B25)</f>
        <v>8434729</v>
      </c>
      <c r="C26" s="33">
        <f t="shared" si="1"/>
        <v>2067722</v>
      </c>
      <c r="D26" s="33">
        <f t="shared" si="1"/>
        <v>49680</v>
      </c>
      <c r="E26" s="33">
        <f t="shared" si="1"/>
        <v>476960</v>
      </c>
      <c r="F26" s="33">
        <f t="shared" si="1"/>
        <v>4522164</v>
      </c>
      <c r="G26" s="33">
        <f t="shared" si="1"/>
        <v>0</v>
      </c>
      <c r="H26" s="33">
        <f t="shared" si="1"/>
        <v>5000</v>
      </c>
      <c r="I26" s="111">
        <f t="shared" si="1"/>
        <v>0</v>
      </c>
    </row>
    <row r="27" spans="1:9" s="1" customFormat="1" ht="28.5" customHeight="1" thickBot="1">
      <c r="A27" s="32" t="s">
        <v>58</v>
      </c>
      <c r="B27" s="128">
        <f>SUM(B26:I26)</f>
        <v>15556255</v>
      </c>
      <c r="C27" s="129"/>
      <c r="D27" s="129"/>
      <c r="E27" s="129"/>
      <c r="F27" s="129"/>
      <c r="G27" s="129"/>
      <c r="H27" s="129"/>
      <c r="I27" s="130"/>
    </row>
    <row r="28" spans="5:6" ht="13.5" thickBot="1">
      <c r="E28" s="36"/>
      <c r="F28" s="37"/>
    </row>
    <row r="29" spans="1:9" ht="26.25" thickBot="1">
      <c r="A29" s="99" t="s">
        <v>11</v>
      </c>
      <c r="B29" s="136" t="s">
        <v>63</v>
      </c>
      <c r="C29" s="137"/>
      <c r="D29" s="137"/>
      <c r="E29" s="137"/>
      <c r="F29" s="137"/>
      <c r="G29" s="137"/>
      <c r="H29" s="137"/>
      <c r="I29" s="138"/>
    </row>
    <row r="30" spans="1:9" ht="90" thickBot="1">
      <c r="A30" s="100" t="s">
        <v>12</v>
      </c>
      <c r="B30" s="106" t="s">
        <v>69</v>
      </c>
      <c r="C30" s="18" t="s">
        <v>13</v>
      </c>
      <c r="D30" s="19" t="s">
        <v>14</v>
      </c>
      <c r="E30" s="19" t="s">
        <v>15</v>
      </c>
      <c r="F30" s="19" t="s">
        <v>16</v>
      </c>
      <c r="G30" s="19" t="s">
        <v>17</v>
      </c>
      <c r="H30" s="19" t="s">
        <v>53</v>
      </c>
      <c r="I30" s="20" t="s">
        <v>19</v>
      </c>
    </row>
    <row r="31" spans="1:9" ht="12.75">
      <c r="A31" s="3">
        <v>63</v>
      </c>
      <c r="B31" s="107">
        <v>8434729</v>
      </c>
      <c r="C31" s="4"/>
      <c r="D31" s="5"/>
      <c r="E31" s="104">
        <v>235360</v>
      </c>
      <c r="F31" s="105">
        <v>4522164</v>
      </c>
      <c r="G31" s="6"/>
      <c r="H31" s="7"/>
      <c r="I31" s="8"/>
    </row>
    <row r="32" spans="1:9" ht="12.75">
      <c r="A32" s="21">
        <v>64</v>
      </c>
      <c r="B32" s="108"/>
      <c r="C32" s="22"/>
      <c r="D32" s="23">
        <v>150</v>
      </c>
      <c r="E32" s="23"/>
      <c r="F32" s="23"/>
      <c r="G32" s="23"/>
      <c r="H32" s="24"/>
      <c r="I32" s="25"/>
    </row>
    <row r="33" spans="1:9" ht="12.75">
      <c r="A33" s="21">
        <v>65</v>
      </c>
      <c r="B33" s="108"/>
      <c r="C33" s="22"/>
      <c r="D33" s="23"/>
      <c r="E33" s="23">
        <v>241600</v>
      </c>
      <c r="F33" s="23"/>
      <c r="G33" s="23"/>
      <c r="H33" s="24"/>
      <c r="I33" s="25"/>
    </row>
    <row r="34" spans="1:9" ht="12.75">
      <c r="A34" s="21">
        <v>66</v>
      </c>
      <c r="B34" s="108"/>
      <c r="C34" s="22"/>
      <c r="D34" s="23">
        <v>48530</v>
      </c>
      <c r="E34" s="23"/>
      <c r="F34" s="23"/>
      <c r="G34" s="23"/>
      <c r="H34" s="24"/>
      <c r="I34" s="25"/>
    </row>
    <row r="35" spans="1:9" ht="12.75">
      <c r="A35" s="21">
        <v>67</v>
      </c>
      <c r="B35" s="108"/>
      <c r="C35" s="22">
        <v>2067722</v>
      </c>
      <c r="D35" s="23"/>
      <c r="E35" s="23"/>
      <c r="F35" s="23"/>
      <c r="G35" s="23"/>
      <c r="H35" s="24">
        <v>5000</v>
      </c>
      <c r="I35" s="25"/>
    </row>
    <row r="36" spans="1:9" ht="13.5" customHeight="1">
      <c r="A36" s="21">
        <v>68</v>
      </c>
      <c r="B36" s="108"/>
      <c r="D36" s="23">
        <v>1000</v>
      </c>
      <c r="E36" s="23"/>
      <c r="F36" s="23"/>
      <c r="G36" s="23"/>
      <c r="H36" s="24"/>
      <c r="I36" s="25"/>
    </row>
    <row r="37" spans="1:9" ht="13.5" customHeight="1" thickBot="1">
      <c r="A37" s="26"/>
      <c r="B37" s="109"/>
      <c r="C37" s="22"/>
      <c r="D37" s="23"/>
      <c r="E37" s="23"/>
      <c r="F37" s="23"/>
      <c r="G37" s="23"/>
      <c r="H37" s="24"/>
      <c r="I37" s="25"/>
    </row>
    <row r="38" spans="1:9" s="1" customFormat="1" ht="30" customHeight="1" thickBot="1">
      <c r="A38" s="32" t="s">
        <v>20</v>
      </c>
      <c r="B38" s="33">
        <f aca="true" t="shared" si="2" ref="B38:I38">SUM(B31:B37)</f>
        <v>8434729</v>
      </c>
      <c r="C38" s="33">
        <f t="shared" si="2"/>
        <v>2067722</v>
      </c>
      <c r="D38" s="33">
        <f t="shared" si="2"/>
        <v>49680</v>
      </c>
      <c r="E38" s="33">
        <f t="shared" si="2"/>
        <v>476960</v>
      </c>
      <c r="F38" s="33">
        <f t="shared" si="2"/>
        <v>4522164</v>
      </c>
      <c r="G38" s="33">
        <f t="shared" si="2"/>
        <v>0</v>
      </c>
      <c r="H38" s="33">
        <f t="shared" si="2"/>
        <v>5000</v>
      </c>
      <c r="I38" s="111">
        <f t="shared" si="2"/>
        <v>0</v>
      </c>
    </row>
    <row r="39" spans="1:9" s="1" customFormat="1" ht="28.5" customHeight="1" thickBot="1">
      <c r="A39" s="32" t="s">
        <v>64</v>
      </c>
      <c r="B39" s="128">
        <f>SUM(B38:I38)</f>
        <v>15556255</v>
      </c>
      <c r="C39" s="129"/>
      <c r="D39" s="129"/>
      <c r="E39" s="129"/>
      <c r="F39" s="129"/>
      <c r="G39" s="129"/>
      <c r="H39" s="129"/>
      <c r="I39" s="130"/>
    </row>
    <row r="40" spans="4:6" ht="13.5" customHeight="1">
      <c r="D40" s="38"/>
      <c r="E40" s="36"/>
      <c r="F40" s="39"/>
    </row>
    <row r="41" spans="4:6" ht="13.5" customHeight="1">
      <c r="D41" s="38"/>
      <c r="E41" s="40"/>
      <c r="F41" s="41"/>
    </row>
    <row r="42" spans="5:7" ht="13.5" customHeight="1">
      <c r="E42" s="42"/>
      <c r="F42" s="43"/>
      <c r="G42" s="9" t="s">
        <v>72</v>
      </c>
    </row>
    <row r="43" spans="5:7" ht="13.5" customHeight="1">
      <c r="E43" s="44"/>
      <c r="F43" s="45"/>
      <c r="G43" s="9" t="s">
        <v>73</v>
      </c>
    </row>
    <row r="44" spans="5:6" ht="13.5" customHeight="1">
      <c r="E44" s="36"/>
      <c r="F44" s="37"/>
    </row>
    <row r="45" spans="4:6" ht="28.5" customHeight="1">
      <c r="D45" s="38"/>
      <c r="E45" s="36"/>
      <c r="F45" s="46"/>
    </row>
    <row r="46" spans="4:6" ht="13.5" customHeight="1">
      <c r="D46" s="38"/>
      <c r="E46" s="36"/>
      <c r="F46" s="41"/>
    </row>
    <row r="47" spans="5:6" ht="13.5" customHeight="1">
      <c r="E47" s="36"/>
      <c r="F47" s="37"/>
    </row>
    <row r="48" spans="5:6" ht="13.5" customHeight="1">
      <c r="E48" s="36"/>
      <c r="F48" s="45"/>
    </row>
    <row r="49" spans="5:6" ht="13.5" customHeight="1">
      <c r="E49" s="36"/>
      <c r="F49" s="37"/>
    </row>
    <row r="50" spans="5:6" ht="22.5" customHeight="1">
      <c r="E50" s="36"/>
      <c r="F50" s="47"/>
    </row>
    <row r="51" spans="5:6" ht="13.5" customHeight="1">
      <c r="E51" s="42"/>
      <c r="F51" s="43"/>
    </row>
    <row r="52" spans="3:6" ht="13.5" customHeight="1">
      <c r="C52" s="38"/>
      <c r="E52" s="42"/>
      <c r="F52" s="48"/>
    </row>
    <row r="53" spans="4:6" ht="13.5" customHeight="1">
      <c r="D53" s="38"/>
      <c r="E53" s="42"/>
      <c r="F53" s="49"/>
    </row>
    <row r="54" spans="4:6" ht="13.5" customHeight="1">
      <c r="D54" s="38"/>
      <c r="E54" s="44"/>
      <c r="F54" s="41"/>
    </row>
    <row r="55" spans="5:6" ht="13.5" customHeight="1">
      <c r="E55" s="36"/>
      <c r="F55" s="37"/>
    </row>
    <row r="56" spans="3:6" ht="13.5" customHeight="1">
      <c r="C56" s="38"/>
      <c r="E56" s="36"/>
      <c r="F56" s="39"/>
    </row>
    <row r="57" spans="4:6" ht="13.5" customHeight="1">
      <c r="D57" s="38"/>
      <c r="E57" s="36"/>
      <c r="F57" s="48"/>
    </row>
    <row r="58" spans="4:6" ht="13.5" customHeight="1">
      <c r="D58" s="38"/>
      <c r="E58" s="44"/>
      <c r="F58" s="41"/>
    </row>
    <row r="59" spans="5:6" ht="13.5" customHeight="1">
      <c r="E59" s="42"/>
      <c r="F59" s="37"/>
    </row>
    <row r="60" spans="4:6" ht="13.5" customHeight="1">
      <c r="D60" s="38"/>
      <c r="E60" s="42"/>
      <c r="F60" s="48"/>
    </row>
    <row r="61" spans="5:6" ht="22.5" customHeight="1">
      <c r="E61" s="44"/>
      <c r="F61" s="47"/>
    </row>
    <row r="62" spans="5:6" ht="13.5" customHeight="1">
      <c r="E62" s="36"/>
      <c r="F62" s="37"/>
    </row>
    <row r="63" spans="5:6" ht="13.5" customHeight="1">
      <c r="E63" s="44"/>
      <c r="F63" s="41"/>
    </row>
    <row r="64" spans="5:6" ht="13.5" customHeight="1">
      <c r="E64" s="36"/>
      <c r="F64" s="37"/>
    </row>
    <row r="65" spans="5:6" ht="13.5" customHeight="1">
      <c r="E65" s="36"/>
      <c r="F65" s="37"/>
    </row>
    <row r="66" spans="1:6" ht="13.5" customHeight="1">
      <c r="A66" s="38"/>
      <c r="B66" s="38"/>
      <c r="E66" s="50"/>
      <c r="F66" s="48"/>
    </row>
    <row r="67" spans="3:6" ht="13.5" customHeight="1">
      <c r="C67" s="38"/>
      <c r="D67" s="38"/>
      <c r="E67" s="51"/>
      <c r="F67" s="48"/>
    </row>
    <row r="68" spans="3:6" ht="13.5" customHeight="1">
      <c r="C68" s="38"/>
      <c r="D68" s="38"/>
      <c r="E68" s="51"/>
      <c r="F68" s="39"/>
    </row>
    <row r="69" spans="3:6" ht="13.5" customHeight="1">
      <c r="C69" s="38"/>
      <c r="D69" s="38"/>
      <c r="E69" s="44"/>
      <c r="F69" s="45"/>
    </row>
    <row r="70" spans="5:6" ht="12.75">
      <c r="E70" s="36"/>
      <c r="F70" s="37"/>
    </row>
    <row r="71" spans="3:6" ht="12.75">
      <c r="C71" s="38"/>
      <c r="E71" s="36"/>
      <c r="F71" s="48"/>
    </row>
    <row r="72" spans="4:6" ht="12.75">
      <c r="D72" s="38"/>
      <c r="E72" s="36"/>
      <c r="F72" s="39"/>
    </row>
    <row r="73" spans="4:6" ht="12.75">
      <c r="D73" s="38"/>
      <c r="E73" s="44"/>
      <c r="F73" s="41"/>
    </row>
    <row r="74" spans="5:6" ht="12.75">
      <c r="E74" s="36"/>
      <c r="F74" s="37"/>
    </row>
    <row r="75" spans="5:6" ht="12.75">
      <c r="E75" s="36"/>
      <c r="F75" s="37"/>
    </row>
    <row r="76" spans="5:6" ht="12.75">
      <c r="E76" s="52"/>
      <c r="F76" s="53"/>
    </row>
    <row r="77" spans="5:6" ht="12.75">
      <c r="E77" s="36"/>
      <c r="F77" s="37"/>
    </row>
    <row r="78" spans="5:6" ht="12.75">
      <c r="E78" s="36"/>
      <c r="F78" s="37"/>
    </row>
    <row r="79" spans="5:6" ht="12.75">
      <c r="E79" s="36"/>
      <c r="F79" s="37"/>
    </row>
    <row r="80" spans="5:6" ht="12.75">
      <c r="E80" s="44"/>
      <c r="F80" s="41"/>
    </row>
    <row r="81" spans="5:6" ht="12.75">
      <c r="E81" s="36"/>
      <c r="F81" s="37"/>
    </row>
    <row r="82" spans="5:6" ht="12.75">
      <c r="E82" s="44"/>
      <c r="F82" s="41"/>
    </row>
    <row r="83" spans="5:6" ht="12.75">
      <c r="E83" s="36"/>
      <c r="F83" s="37"/>
    </row>
    <row r="84" spans="5:6" ht="12.75">
      <c r="E84" s="36"/>
      <c r="F84" s="37"/>
    </row>
    <row r="85" spans="5:6" ht="12.75">
      <c r="E85" s="36"/>
      <c r="F85" s="37"/>
    </row>
    <row r="86" spans="5:6" ht="12.75">
      <c r="E86" s="36"/>
      <c r="F86" s="37"/>
    </row>
    <row r="87" spans="1:6" ht="28.5" customHeight="1">
      <c r="A87" s="54"/>
      <c r="B87" s="54"/>
      <c r="C87" s="54"/>
      <c r="D87" s="54"/>
      <c r="E87" s="55"/>
      <c r="F87" s="56"/>
    </row>
    <row r="88" spans="4:6" ht="12.75">
      <c r="D88" s="38"/>
      <c r="E88" s="36"/>
      <c r="F88" s="39"/>
    </row>
    <row r="89" spans="5:6" ht="12.75">
      <c r="E89" s="57"/>
      <c r="F89" s="58"/>
    </row>
    <row r="90" spans="5:6" ht="12.75">
      <c r="E90" s="36"/>
      <c r="F90" s="37"/>
    </row>
    <row r="91" spans="5:6" ht="12.75">
      <c r="E91" s="52"/>
      <c r="F91" s="53"/>
    </row>
    <row r="92" spans="5:6" ht="12.75">
      <c r="E92" s="52"/>
      <c r="F92" s="53"/>
    </row>
    <row r="93" spans="5:6" ht="12.75">
      <c r="E93" s="36"/>
      <c r="F93" s="37"/>
    </row>
    <row r="94" spans="5:6" ht="12.75">
      <c r="E94" s="44"/>
      <c r="F94" s="41"/>
    </row>
    <row r="95" spans="5:6" ht="12.75">
      <c r="E95" s="36"/>
      <c r="F95" s="37"/>
    </row>
    <row r="96" spans="5:6" ht="12.75">
      <c r="E96" s="36"/>
      <c r="F96" s="37"/>
    </row>
    <row r="97" spans="5:6" ht="12.75">
      <c r="E97" s="44"/>
      <c r="F97" s="41"/>
    </row>
    <row r="98" spans="5:6" ht="12.75">
      <c r="E98" s="36"/>
      <c r="F98" s="37"/>
    </row>
    <row r="99" spans="5:6" ht="12.75">
      <c r="E99" s="52"/>
      <c r="F99" s="53"/>
    </row>
    <row r="100" spans="5:6" ht="12.75">
      <c r="E100" s="44"/>
      <c r="F100" s="58"/>
    </row>
    <row r="101" spans="5:6" ht="12.75">
      <c r="E101" s="42"/>
      <c r="F101" s="53"/>
    </row>
    <row r="102" spans="5:6" ht="12.75">
      <c r="E102" s="44"/>
      <c r="F102" s="41"/>
    </row>
    <row r="103" spans="5:6" ht="12.75">
      <c r="E103" s="36"/>
      <c r="F103" s="37"/>
    </row>
    <row r="104" spans="4:6" ht="12.75">
      <c r="D104" s="38"/>
      <c r="E104" s="36"/>
      <c r="F104" s="39"/>
    </row>
    <row r="105" spans="5:6" ht="12.75">
      <c r="E105" s="42"/>
      <c r="F105" s="41"/>
    </row>
    <row r="106" spans="5:6" ht="12.75">
      <c r="E106" s="42"/>
      <c r="F106" s="53"/>
    </row>
    <row r="107" spans="4:6" ht="12.75">
      <c r="D107" s="38"/>
      <c r="E107" s="42"/>
      <c r="F107" s="59"/>
    </row>
    <row r="108" spans="4:6" ht="12.75">
      <c r="D108" s="38"/>
      <c r="E108" s="44"/>
      <c r="F108" s="45"/>
    </row>
    <row r="109" spans="5:6" ht="12.75">
      <c r="E109" s="36"/>
      <c r="F109" s="37"/>
    </row>
    <row r="110" spans="5:6" ht="12.75">
      <c r="E110" s="57"/>
      <c r="F110" s="60"/>
    </row>
    <row r="111" spans="5:6" ht="11.25" customHeight="1">
      <c r="E111" s="52"/>
      <c r="F111" s="53"/>
    </row>
    <row r="112" spans="3:6" ht="24" customHeight="1">
      <c r="C112" s="38"/>
      <c r="E112" s="52"/>
      <c r="F112" s="61"/>
    </row>
    <row r="113" spans="4:6" ht="15" customHeight="1">
      <c r="D113" s="38"/>
      <c r="E113" s="52"/>
      <c r="F113" s="61"/>
    </row>
    <row r="114" spans="5:6" ht="11.25" customHeight="1">
      <c r="E114" s="57"/>
      <c r="F114" s="58"/>
    </row>
    <row r="115" spans="5:6" ht="12.75">
      <c r="E115" s="52"/>
      <c r="F115" s="53"/>
    </row>
    <row r="116" spans="3:6" ht="13.5" customHeight="1">
      <c r="C116" s="38"/>
      <c r="E116" s="52"/>
      <c r="F116" s="62"/>
    </row>
    <row r="117" spans="4:6" ht="12.75" customHeight="1">
      <c r="D117" s="38"/>
      <c r="E117" s="52"/>
      <c r="F117" s="39"/>
    </row>
    <row r="118" spans="4:6" ht="12.75" customHeight="1">
      <c r="D118" s="38"/>
      <c r="E118" s="44"/>
      <c r="F118" s="45"/>
    </row>
    <row r="119" spans="5:6" ht="12.75">
      <c r="E119" s="36"/>
      <c r="F119" s="37"/>
    </row>
    <row r="120" spans="4:6" ht="12.75">
      <c r="D120" s="38"/>
      <c r="E120" s="36"/>
      <c r="F120" s="59"/>
    </row>
    <row r="121" spans="5:6" ht="12.75">
      <c r="E121" s="57"/>
      <c r="F121" s="58"/>
    </row>
    <row r="122" spans="5:6" ht="12.75">
      <c r="E122" s="52"/>
      <c r="F122" s="53"/>
    </row>
    <row r="123" spans="5:6" ht="12.75">
      <c r="E123" s="36"/>
      <c r="F123" s="37"/>
    </row>
    <row r="124" spans="1:6" ht="19.5" customHeight="1">
      <c r="A124" s="63"/>
      <c r="B124" s="63"/>
      <c r="C124" s="13"/>
      <c r="D124" s="13"/>
      <c r="E124" s="13"/>
      <c r="F124" s="48"/>
    </row>
    <row r="125" spans="1:6" ht="15" customHeight="1">
      <c r="A125" s="38"/>
      <c r="B125" s="38"/>
      <c r="E125" s="50"/>
      <c r="F125" s="48"/>
    </row>
    <row r="126" spans="1:6" ht="12.75">
      <c r="A126" s="38"/>
      <c r="B126" s="38"/>
      <c r="C126" s="38"/>
      <c r="E126" s="50"/>
      <c r="F126" s="39"/>
    </row>
    <row r="127" spans="4:6" ht="12.75">
      <c r="D127" s="38"/>
      <c r="E127" s="36"/>
      <c r="F127" s="48"/>
    </row>
    <row r="128" spans="5:6" ht="12.75">
      <c r="E128" s="40"/>
      <c r="F128" s="41"/>
    </row>
    <row r="129" spans="3:6" ht="12.75">
      <c r="C129" s="38"/>
      <c r="E129" s="36"/>
      <c r="F129" s="39"/>
    </row>
    <row r="130" spans="4:6" ht="12.75">
      <c r="D130" s="38"/>
      <c r="E130" s="36"/>
      <c r="F130" s="39"/>
    </row>
    <row r="131" spans="5:6" ht="12.75">
      <c r="E131" s="44"/>
      <c r="F131" s="45"/>
    </row>
    <row r="132" spans="4:6" ht="22.5" customHeight="1">
      <c r="D132" s="38"/>
      <c r="E132" s="36"/>
      <c r="F132" s="46"/>
    </row>
    <row r="133" spans="5:6" ht="12.75">
      <c r="E133" s="36"/>
      <c r="F133" s="45"/>
    </row>
    <row r="134" spans="3:6" ht="12.75">
      <c r="C134" s="38"/>
      <c r="E134" s="42"/>
      <c r="F134" s="48"/>
    </row>
    <row r="135" spans="4:6" ht="12.75">
      <c r="D135" s="38"/>
      <c r="E135" s="42"/>
      <c r="F135" s="49"/>
    </row>
    <row r="136" spans="5:6" ht="12.75">
      <c r="E136" s="44"/>
      <c r="F136" s="41"/>
    </row>
    <row r="137" spans="1:6" ht="13.5" customHeight="1">
      <c r="A137" s="38"/>
      <c r="B137" s="38"/>
      <c r="E137" s="50"/>
      <c r="F137" s="48"/>
    </row>
    <row r="138" spans="3:6" ht="13.5" customHeight="1">
      <c r="C138" s="38"/>
      <c r="E138" s="36"/>
      <c r="F138" s="48"/>
    </row>
    <row r="139" spans="4:6" ht="13.5" customHeight="1">
      <c r="D139" s="38"/>
      <c r="E139" s="36"/>
      <c r="F139" s="39"/>
    </row>
    <row r="140" spans="4:6" ht="12.75">
      <c r="D140" s="38"/>
      <c r="E140" s="44"/>
      <c r="F140" s="41"/>
    </row>
    <row r="141" spans="4:6" ht="12.75">
      <c r="D141" s="38"/>
      <c r="E141" s="36"/>
      <c r="F141" s="39"/>
    </row>
    <row r="142" spans="5:6" ht="12.75">
      <c r="E142" s="57"/>
      <c r="F142" s="58"/>
    </row>
    <row r="143" spans="4:6" ht="12.75">
      <c r="D143" s="38"/>
      <c r="E143" s="42"/>
      <c r="F143" s="59"/>
    </row>
    <row r="144" spans="4:6" ht="12.75">
      <c r="D144" s="38"/>
      <c r="E144" s="44"/>
      <c r="F144" s="45"/>
    </row>
    <row r="145" spans="5:6" ht="12.75">
      <c r="E145" s="57"/>
      <c r="F145" s="64"/>
    </row>
    <row r="146" spans="3:6" ht="12.75">
      <c r="C146" s="38"/>
      <c r="E146" s="52"/>
      <c r="F146" s="62"/>
    </row>
    <row r="147" spans="4:6" ht="12.75">
      <c r="D147" s="38"/>
      <c r="E147" s="52"/>
      <c r="F147" s="39"/>
    </row>
    <row r="148" spans="4:6" ht="12.75">
      <c r="D148" s="38"/>
      <c r="E148" s="44"/>
      <c r="F148" s="45"/>
    </row>
    <row r="149" spans="4:6" ht="12.75">
      <c r="D149" s="38"/>
      <c r="E149" s="44"/>
      <c r="F149" s="45"/>
    </row>
    <row r="150" spans="5:6" ht="12.75">
      <c r="E150" s="36"/>
      <c r="F150" s="37"/>
    </row>
    <row r="151" spans="1:6" s="65" customFormat="1" ht="18" customHeight="1">
      <c r="A151" s="131"/>
      <c r="B151" s="131"/>
      <c r="C151" s="132"/>
      <c r="D151" s="132"/>
      <c r="E151" s="132"/>
      <c r="F151" s="132"/>
    </row>
    <row r="152" spans="1:6" ht="28.5" customHeight="1">
      <c r="A152" s="54"/>
      <c r="B152" s="54"/>
      <c r="C152" s="54"/>
      <c r="D152" s="54"/>
      <c r="E152" s="55"/>
      <c r="F152" s="56"/>
    </row>
    <row r="154" spans="1:6" ht="15.75">
      <c r="A154" s="67"/>
      <c r="B154" s="67"/>
      <c r="C154" s="38"/>
      <c r="D154" s="38"/>
      <c r="E154" s="68"/>
      <c r="F154" s="12"/>
    </row>
    <row r="155" spans="1:6" ht="12.75">
      <c r="A155" s="38"/>
      <c r="B155" s="38"/>
      <c r="C155" s="38"/>
      <c r="D155" s="38"/>
      <c r="E155" s="68"/>
      <c r="F155" s="12"/>
    </row>
    <row r="156" spans="1:6" ht="17.25" customHeight="1">
      <c r="A156" s="38"/>
      <c r="B156" s="38"/>
      <c r="C156" s="38"/>
      <c r="D156" s="38"/>
      <c r="E156" s="68"/>
      <c r="F156" s="12"/>
    </row>
    <row r="157" spans="1:6" ht="13.5" customHeight="1">
      <c r="A157" s="38"/>
      <c r="B157" s="38"/>
      <c r="C157" s="38"/>
      <c r="D157" s="38"/>
      <c r="E157" s="68"/>
      <c r="F157" s="12"/>
    </row>
    <row r="158" spans="1:6" ht="12.75">
      <c r="A158" s="38"/>
      <c r="B158" s="38"/>
      <c r="C158" s="38"/>
      <c r="D158" s="38"/>
      <c r="E158" s="68"/>
      <c r="F158" s="12"/>
    </row>
    <row r="159" spans="1:4" ht="12.75">
      <c r="A159" s="38"/>
      <c r="B159" s="38"/>
      <c r="C159" s="38"/>
      <c r="D159" s="38"/>
    </row>
    <row r="160" spans="1:6" ht="12.75">
      <c r="A160" s="38"/>
      <c r="B160" s="38"/>
      <c r="C160" s="38"/>
      <c r="D160" s="38"/>
      <c r="E160" s="68"/>
      <c r="F160" s="12"/>
    </row>
    <row r="161" spans="1:6" ht="12.75">
      <c r="A161" s="38"/>
      <c r="B161" s="38"/>
      <c r="C161" s="38"/>
      <c r="D161" s="38"/>
      <c r="E161" s="68"/>
      <c r="F161" s="69"/>
    </row>
    <row r="162" spans="1:6" ht="12.75">
      <c r="A162" s="38"/>
      <c r="B162" s="38"/>
      <c r="C162" s="38"/>
      <c r="D162" s="38"/>
      <c r="E162" s="68"/>
      <c r="F162" s="12"/>
    </row>
    <row r="163" spans="1:6" ht="22.5" customHeight="1">
      <c r="A163" s="38"/>
      <c r="B163" s="38"/>
      <c r="C163" s="38"/>
      <c r="D163" s="38"/>
      <c r="E163" s="68"/>
      <c r="F163" s="46"/>
    </row>
    <row r="164" spans="5:6" ht="22.5" customHeight="1">
      <c r="E164" s="44"/>
      <c r="F164" s="47"/>
    </row>
  </sheetData>
  <sheetProtection/>
  <mergeCells count="8">
    <mergeCell ref="B39:I39"/>
    <mergeCell ref="B27:I27"/>
    <mergeCell ref="A1:I1"/>
    <mergeCell ref="A151:F151"/>
    <mergeCell ref="B3:I3"/>
    <mergeCell ref="B17:I17"/>
    <mergeCell ref="B15:I15"/>
    <mergeCell ref="B29:I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5" max="9" man="1"/>
    <brk id="14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8"/>
  <sheetViews>
    <sheetView tabSelected="1" zoomScalePageLayoutView="0" workbookViewId="0" topLeftCell="A4">
      <selection activeCell="H32" sqref="H32"/>
    </sheetView>
  </sheetViews>
  <sheetFormatPr defaultColWidth="11.421875" defaultRowHeight="12.75"/>
  <cols>
    <col min="1" max="1" width="11.421875" style="92" bestFit="1" customWidth="1"/>
    <col min="2" max="2" width="34.421875" style="95" customWidth="1"/>
    <col min="3" max="4" width="14.28125" style="2" customWidth="1"/>
    <col min="5" max="5" width="11.7109375" style="2" bestFit="1" customWidth="1"/>
    <col min="6" max="6" width="12.421875" style="2" bestFit="1" customWidth="1"/>
    <col min="7" max="7" width="14.140625" style="2" bestFit="1" customWidth="1"/>
    <col min="8" max="8" width="11.8515625" style="2" customWidth="1"/>
    <col min="9" max="9" width="7.57421875" style="2" bestFit="1" customWidth="1"/>
    <col min="10" max="10" width="14.28125" style="2" customWidth="1"/>
    <col min="11" max="11" width="10.00390625" style="2" bestFit="1" customWidth="1"/>
    <col min="12" max="13" width="12.28125" style="2" bestFit="1" customWidth="1"/>
    <col min="14" max="16384" width="11.421875" style="9" customWidth="1"/>
  </cols>
  <sheetData>
    <row r="1" spans="1:13" ht="24" customHeight="1">
      <c r="A1" s="139" t="s">
        <v>21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s="12" customFormat="1" ht="67.5">
      <c r="A2" s="10" t="s">
        <v>22</v>
      </c>
      <c r="B2" s="10" t="s">
        <v>23</v>
      </c>
      <c r="C2" s="11" t="s">
        <v>65</v>
      </c>
      <c r="D2" s="96" t="s">
        <v>69</v>
      </c>
      <c r="E2" s="96" t="s">
        <v>70</v>
      </c>
      <c r="F2" s="96" t="s">
        <v>14</v>
      </c>
      <c r="G2" s="96" t="s">
        <v>15</v>
      </c>
      <c r="H2" s="96" t="s">
        <v>16</v>
      </c>
      <c r="I2" s="96" t="s">
        <v>24</v>
      </c>
      <c r="J2" s="96" t="s">
        <v>18</v>
      </c>
      <c r="K2" s="96" t="s">
        <v>19</v>
      </c>
      <c r="L2" s="11" t="s">
        <v>59</v>
      </c>
      <c r="M2" s="11" t="s">
        <v>66</v>
      </c>
    </row>
    <row r="3" spans="1:13" ht="12.75">
      <c r="A3" s="91"/>
      <c r="B3" s="15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12" customFormat="1" ht="25.5">
      <c r="A4" s="91"/>
      <c r="B4" s="93" t="s">
        <v>67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12.75">
      <c r="A5" s="91"/>
      <c r="B5" s="15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3" s="12" customFormat="1" ht="12.75">
      <c r="A6" s="91"/>
      <c r="B6" s="94" t="s">
        <v>68</v>
      </c>
      <c r="C6" s="62">
        <f>SUM(D6+E6+F6+G6+H6+I6+J6)</f>
        <v>15556254.64</v>
      </c>
      <c r="D6" s="62">
        <f aca="true" t="shared" si="0" ref="D6:J6">SUM(D8+D20)</f>
        <v>8434729</v>
      </c>
      <c r="E6" s="62">
        <f t="shared" si="0"/>
        <v>2067721.6400000001</v>
      </c>
      <c r="F6" s="62">
        <f t="shared" si="0"/>
        <v>49680</v>
      </c>
      <c r="G6" s="62">
        <f t="shared" si="0"/>
        <v>476960</v>
      </c>
      <c r="H6" s="62">
        <f t="shared" si="0"/>
        <v>4522164</v>
      </c>
      <c r="I6" s="62">
        <f t="shared" si="0"/>
        <v>0</v>
      </c>
      <c r="J6" s="62">
        <f t="shared" si="0"/>
        <v>5000</v>
      </c>
      <c r="K6" s="62"/>
      <c r="L6" s="62"/>
      <c r="M6" s="62"/>
    </row>
    <row r="7" spans="1:13" s="12" customFormat="1" ht="12.75" customHeight="1">
      <c r="A7" s="103" t="s">
        <v>48</v>
      </c>
      <c r="B7" s="94" t="s">
        <v>49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s="12" customFormat="1" ht="12.75">
      <c r="A8" s="91">
        <v>3</v>
      </c>
      <c r="B8" s="94" t="s">
        <v>25</v>
      </c>
      <c r="C8" s="62">
        <f aca="true" t="shared" si="1" ref="C8:C24">SUM(D8+E8+F8+G8+H8+I8+J8)</f>
        <v>15085995.64</v>
      </c>
      <c r="D8" s="112">
        <f>SUM(D9+D13+D18)</f>
        <v>8434729</v>
      </c>
      <c r="E8" s="112">
        <f aca="true" t="shared" si="2" ref="E8:J8">SUM(E9+E13+E18)</f>
        <v>1619962.6400000001</v>
      </c>
      <c r="F8" s="112">
        <f t="shared" si="2"/>
        <v>27180</v>
      </c>
      <c r="G8" s="62">
        <f t="shared" si="2"/>
        <v>476960</v>
      </c>
      <c r="H8" s="62">
        <f t="shared" si="2"/>
        <v>4522164</v>
      </c>
      <c r="I8" s="62">
        <f t="shared" si="2"/>
        <v>0</v>
      </c>
      <c r="J8" s="62">
        <f t="shared" si="2"/>
        <v>5000</v>
      </c>
      <c r="K8" s="62"/>
      <c r="L8" s="62"/>
      <c r="M8" s="62"/>
    </row>
    <row r="9" spans="1:13" s="12" customFormat="1" ht="12.75">
      <c r="A9" s="91">
        <v>31</v>
      </c>
      <c r="B9" s="94" t="s">
        <v>26</v>
      </c>
      <c r="C9" s="62">
        <f t="shared" si="1"/>
        <v>8296733</v>
      </c>
      <c r="D9" s="112">
        <f>SUM(D10:D12)</f>
        <v>8156033</v>
      </c>
      <c r="E9" s="112">
        <f>SUM(E10:E12)</f>
        <v>0</v>
      </c>
      <c r="F9" s="112">
        <f>SUM(F10:F12)</f>
        <v>0</v>
      </c>
      <c r="G9" s="62">
        <f>SUM(G10:G12)</f>
        <v>140700</v>
      </c>
      <c r="H9" s="62">
        <f>SUM(H10:H12)</f>
        <v>0</v>
      </c>
      <c r="I9" s="62"/>
      <c r="J9" s="62">
        <f>SUM(J10:J12)</f>
        <v>0</v>
      </c>
      <c r="K9" s="62"/>
      <c r="L9" s="62"/>
      <c r="M9" s="62"/>
    </row>
    <row r="10" spans="1:13" ht="12.75">
      <c r="A10" s="90">
        <v>311</v>
      </c>
      <c r="B10" s="15" t="s">
        <v>27</v>
      </c>
      <c r="C10" s="60">
        <f t="shared" si="1"/>
        <v>6842000</v>
      </c>
      <c r="D10" s="113">
        <v>6722000</v>
      </c>
      <c r="E10" s="113"/>
      <c r="F10" s="113"/>
      <c r="G10" s="60">
        <v>120000</v>
      </c>
      <c r="H10" s="60"/>
      <c r="I10" s="60"/>
      <c r="J10" s="60"/>
      <c r="K10" s="60"/>
      <c r="L10" s="60"/>
      <c r="M10" s="60"/>
    </row>
    <row r="11" spans="1:13" ht="12.75">
      <c r="A11" s="90">
        <v>312</v>
      </c>
      <c r="B11" s="15" t="s">
        <v>28</v>
      </c>
      <c r="C11" s="60">
        <f t="shared" si="1"/>
        <v>285073</v>
      </c>
      <c r="D11" s="113">
        <v>285073</v>
      </c>
      <c r="E11" s="113"/>
      <c r="F11" s="113"/>
      <c r="G11" s="60"/>
      <c r="H11" s="60"/>
      <c r="I11" s="60"/>
      <c r="J11" s="60"/>
      <c r="K11" s="60"/>
      <c r="L11" s="60"/>
      <c r="M11" s="60"/>
    </row>
    <row r="12" spans="1:13" ht="12.75">
      <c r="A12" s="90">
        <v>313</v>
      </c>
      <c r="B12" s="15" t="s">
        <v>29</v>
      </c>
      <c r="C12" s="60">
        <f t="shared" si="1"/>
        <v>1169660</v>
      </c>
      <c r="D12" s="113">
        <v>1148960</v>
      </c>
      <c r="E12" s="113"/>
      <c r="F12" s="113"/>
      <c r="G12" s="60">
        <v>20700</v>
      </c>
      <c r="H12" s="60"/>
      <c r="I12" s="60"/>
      <c r="J12" s="60"/>
      <c r="K12" s="60"/>
      <c r="L12" s="60"/>
      <c r="M12" s="60"/>
    </row>
    <row r="13" spans="1:13" s="12" customFormat="1" ht="12.75">
      <c r="A13" s="91">
        <v>32</v>
      </c>
      <c r="B13" s="94" t="s">
        <v>30</v>
      </c>
      <c r="C13" s="62">
        <f t="shared" si="1"/>
        <v>6781712.640000001</v>
      </c>
      <c r="D13" s="112">
        <f>SUM(D14:D17)</f>
        <v>278696</v>
      </c>
      <c r="E13" s="112">
        <f aca="true" t="shared" si="3" ref="E13:J13">SUM(E14:E17)</f>
        <v>1612412.6400000001</v>
      </c>
      <c r="F13" s="112">
        <f t="shared" si="3"/>
        <v>27180</v>
      </c>
      <c r="G13" s="62">
        <f t="shared" si="3"/>
        <v>336260</v>
      </c>
      <c r="H13" s="62">
        <f t="shared" si="3"/>
        <v>4522164</v>
      </c>
      <c r="I13" s="62">
        <f t="shared" si="3"/>
        <v>0</v>
      </c>
      <c r="J13" s="62">
        <f t="shared" si="3"/>
        <v>5000</v>
      </c>
      <c r="K13" s="62"/>
      <c r="L13" s="62"/>
      <c r="M13" s="62"/>
    </row>
    <row r="14" spans="1:13" ht="12.75">
      <c r="A14" s="90">
        <v>321</v>
      </c>
      <c r="B14" s="15" t="s">
        <v>31</v>
      </c>
      <c r="C14" s="60">
        <f t="shared" si="1"/>
        <v>300600</v>
      </c>
      <c r="D14" s="113">
        <v>245000</v>
      </c>
      <c r="E14" s="113">
        <v>38500</v>
      </c>
      <c r="F14" s="113">
        <v>300</v>
      </c>
      <c r="G14" s="60">
        <v>16800</v>
      </c>
      <c r="H14" s="60"/>
      <c r="I14" s="60"/>
      <c r="J14" s="60"/>
      <c r="K14" s="60"/>
      <c r="L14" s="60"/>
      <c r="M14" s="60"/>
    </row>
    <row r="15" spans="1:13" ht="12.75">
      <c r="A15" s="90">
        <v>322</v>
      </c>
      <c r="B15" s="15" t="s">
        <v>32</v>
      </c>
      <c r="C15" s="60">
        <f t="shared" si="1"/>
        <v>873860</v>
      </c>
      <c r="D15" s="113"/>
      <c r="E15" s="113">
        <v>583800</v>
      </c>
      <c r="F15" s="113">
        <v>6000</v>
      </c>
      <c r="G15" s="60">
        <v>284060</v>
      </c>
      <c r="H15" s="60"/>
      <c r="I15" s="60"/>
      <c r="J15" s="60"/>
      <c r="K15" s="60"/>
      <c r="L15" s="60"/>
      <c r="M15" s="60"/>
    </row>
    <row r="16" spans="1:13" ht="12.75">
      <c r="A16" s="90">
        <v>323</v>
      </c>
      <c r="B16" s="15" t="s">
        <v>33</v>
      </c>
      <c r="C16" s="60">
        <f t="shared" si="1"/>
        <v>5503706.64</v>
      </c>
      <c r="D16" s="113"/>
      <c r="E16" s="113">
        <v>965262.64</v>
      </c>
      <c r="F16" s="113">
        <v>9880</v>
      </c>
      <c r="G16" s="60">
        <v>1400</v>
      </c>
      <c r="H16" s="60">
        <v>4522164</v>
      </c>
      <c r="I16" s="60"/>
      <c r="J16" s="60">
        <v>5000</v>
      </c>
      <c r="K16" s="60"/>
      <c r="L16" s="60"/>
      <c r="M16" s="60"/>
    </row>
    <row r="17" spans="1:13" ht="12.75">
      <c r="A17" s="90">
        <v>329</v>
      </c>
      <c r="B17" s="15" t="s">
        <v>34</v>
      </c>
      <c r="C17" s="60">
        <f t="shared" si="1"/>
        <v>103546</v>
      </c>
      <c r="D17" s="113">
        <v>33696</v>
      </c>
      <c r="E17" s="113">
        <v>24850</v>
      </c>
      <c r="F17" s="113">
        <v>11000</v>
      </c>
      <c r="G17" s="60">
        <v>34000</v>
      </c>
      <c r="H17" s="60"/>
      <c r="I17" s="60"/>
      <c r="J17" s="60"/>
      <c r="K17" s="60"/>
      <c r="L17" s="60"/>
      <c r="M17" s="60"/>
    </row>
    <row r="18" spans="1:13" s="12" customFormat="1" ht="12.75">
      <c r="A18" s="91">
        <v>34</v>
      </c>
      <c r="B18" s="94" t="s">
        <v>35</v>
      </c>
      <c r="C18" s="62">
        <f t="shared" si="1"/>
        <v>7550</v>
      </c>
      <c r="D18" s="112">
        <f>SUM(D19)</f>
        <v>0</v>
      </c>
      <c r="E18" s="112">
        <f aca="true" t="shared" si="4" ref="E18:J18">SUM(E19)</f>
        <v>7550</v>
      </c>
      <c r="F18" s="112">
        <f t="shared" si="4"/>
        <v>0</v>
      </c>
      <c r="G18" s="62">
        <f t="shared" si="4"/>
        <v>0</v>
      </c>
      <c r="H18" s="62">
        <f t="shared" si="4"/>
        <v>0</v>
      </c>
      <c r="I18" s="62">
        <f t="shared" si="4"/>
        <v>0</v>
      </c>
      <c r="J18" s="62">
        <f t="shared" si="4"/>
        <v>0</v>
      </c>
      <c r="K18" s="62"/>
      <c r="L18" s="62"/>
      <c r="M18" s="62"/>
    </row>
    <row r="19" spans="1:13" ht="12.75">
      <c r="A19" s="90">
        <v>343</v>
      </c>
      <c r="B19" s="15" t="s">
        <v>36</v>
      </c>
      <c r="C19" s="60">
        <f t="shared" si="1"/>
        <v>7550</v>
      </c>
      <c r="D19" s="113"/>
      <c r="E19" s="113">
        <v>7550</v>
      </c>
      <c r="F19" s="113"/>
      <c r="G19" s="60"/>
      <c r="H19" s="60"/>
      <c r="I19" s="60"/>
      <c r="J19" s="60"/>
      <c r="K19" s="60"/>
      <c r="L19" s="60"/>
      <c r="M19" s="60"/>
    </row>
    <row r="20" spans="1:13" s="12" customFormat="1" ht="25.5">
      <c r="A20" s="91">
        <v>4</v>
      </c>
      <c r="B20" s="94" t="s">
        <v>40</v>
      </c>
      <c r="C20" s="62">
        <f t="shared" si="1"/>
        <v>470259</v>
      </c>
      <c r="D20" s="112">
        <f>SUM(D21)</f>
        <v>0</v>
      </c>
      <c r="E20" s="112">
        <f aca="true" t="shared" si="5" ref="E20:J20">SUM(E21)</f>
        <v>447759</v>
      </c>
      <c r="F20" s="112">
        <f t="shared" si="5"/>
        <v>22500</v>
      </c>
      <c r="G20" s="62">
        <f t="shared" si="5"/>
        <v>0</v>
      </c>
      <c r="H20" s="62">
        <f t="shared" si="5"/>
        <v>0</v>
      </c>
      <c r="I20" s="62">
        <f t="shared" si="5"/>
        <v>0</v>
      </c>
      <c r="J20" s="62">
        <f t="shared" si="5"/>
        <v>0</v>
      </c>
      <c r="K20" s="62"/>
      <c r="L20" s="62"/>
      <c r="M20" s="62"/>
    </row>
    <row r="21" spans="1:13" s="12" customFormat="1" ht="25.5">
      <c r="A21" s="91">
        <v>42</v>
      </c>
      <c r="B21" s="94" t="s">
        <v>41</v>
      </c>
      <c r="C21" s="62">
        <f t="shared" si="1"/>
        <v>470259</v>
      </c>
      <c r="D21" s="112">
        <f>SUM(D22:D24)</f>
        <v>0</v>
      </c>
      <c r="E21" s="112">
        <f aca="true" t="shared" si="6" ref="E21:J21">SUM(E22:E24)</f>
        <v>447759</v>
      </c>
      <c r="F21" s="112">
        <f t="shared" si="6"/>
        <v>22500</v>
      </c>
      <c r="G21" s="62">
        <f t="shared" si="6"/>
        <v>0</v>
      </c>
      <c r="H21" s="62">
        <f t="shared" si="6"/>
        <v>0</v>
      </c>
      <c r="I21" s="62">
        <f t="shared" si="6"/>
        <v>0</v>
      </c>
      <c r="J21" s="62">
        <f t="shared" si="6"/>
        <v>0</v>
      </c>
      <c r="K21" s="62"/>
      <c r="L21" s="62"/>
      <c r="M21" s="62"/>
    </row>
    <row r="22" spans="1:13" ht="12.75">
      <c r="A22" s="90">
        <v>422</v>
      </c>
      <c r="B22" s="15" t="s">
        <v>39</v>
      </c>
      <c r="C22" s="60">
        <f t="shared" si="1"/>
        <v>188349</v>
      </c>
      <c r="D22" s="113"/>
      <c r="E22" s="113">
        <v>170849</v>
      </c>
      <c r="F22" s="113">
        <v>17500</v>
      </c>
      <c r="G22" s="60"/>
      <c r="H22" s="60"/>
      <c r="I22" s="60"/>
      <c r="J22" s="60"/>
      <c r="K22" s="60"/>
      <c r="L22" s="60"/>
      <c r="M22" s="60"/>
    </row>
    <row r="23" spans="1:13" ht="12.75">
      <c r="A23" s="90">
        <v>423</v>
      </c>
      <c r="B23" s="15"/>
      <c r="C23" s="60">
        <f t="shared" si="1"/>
        <v>276910</v>
      </c>
      <c r="D23" s="113"/>
      <c r="E23" s="113">
        <v>276910</v>
      </c>
      <c r="F23" s="113"/>
      <c r="G23" s="60"/>
      <c r="H23" s="60"/>
      <c r="I23" s="60"/>
      <c r="J23" s="60"/>
      <c r="K23" s="60"/>
      <c r="L23" s="60"/>
      <c r="M23" s="60"/>
    </row>
    <row r="24" spans="1:13" ht="25.5">
      <c r="A24" s="90">
        <v>424</v>
      </c>
      <c r="B24" s="15" t="s">
        <v>43</v>
      </c>
      <c r="C24" s="60">
        <f t="shared" si="1"/>
        <v>5000</v>
      </c>
      <c r="D24" s="113"/>
      <c r="E24" s="113"/>
      <c r="F24" s="113">
        <v>5000</v>
      </c>
      <c r="G24" s="60"/>
      <c r="H24" s="60"/>
      <c r="I24" s="60"/>
      <c r="J24" s="60"/>
      <c r="K24" s="60"/>
      <c r="L24" s="60"/>
      <c r="M24" s="60"/>
    </row>
    <row r="25" spans="1:13" ht="12.75">
      <c r="A25" s="91"/>
      <c r="B25" s="15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</row>
    <row r="26" spans="1:13" s="12" customFormat="1" ht="12.75" customHeight="1">
      <c r="A26" s="103" t="s">
        <v>48</v>
      </c>
      <c r="B26" s="94" t="s">
        <v>49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3" s="12" customFormat="1" ht="12.75">
      <c r="A27" s="91">
        <v>3</v>
      </c>
      <c r="B27" s="94" t="s">
        <v>25</v>
      </c>
      <c r="C27" s="62"/>
      <c r="D27" s="62"/>
      <c r="E27" s="62"/>
      <c r="F27" s="62"/>
      <c r="G27" s="62"/>
      <c r="H27" s="62" t="s">
        <v>72</v>
      </c>
      <c r="I27" s="62"/>
      <c r="J27" s="62"/>
      <c r="K27" s="62"/>
      <c r="L27" s="62"/>
      <c r="M27" s="62"/>
    </row>
    <row r="28" spans="1:13" s="12" customFormat="1" ht="12.75">
      <c r="A28" s="91">
        <v>32</v>
      </c>
      <c r="B28" s="94" t="s">
        <v>30</v>
      </c>
      <c r="C28" s="62"/>
      <c r="D28" s="62"/>
      <c r="E28" s="62"/>
      <c r="F28" s="62"/>
      <c r="G28" s="62"/>
      <c r="H28" s="62" t="s">
        <v>73</v>
      </c>
      <c r="I28" s="62"/>
      <c r="J28" s="62"/>
      <c r="K28" s="62"/>
      <c r="L28" s="62"/>
      <c r="M28" s="62"/>
    </row>
    <row r="29" spans="1:13" ht="12.75">
      <c r="A29" s="90">
        <v>321</v>
      </c>
      <c r="B29" s="15" t="s">
        <v>31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1:13" ht="12.75">
      <c r="A30" s="90">
        <v>322</v>
      </c>
      <c r="B30" s="15" t="s">
        <v>32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  <row r="31" spans="1:13" ht="12.75">
      <c r="A31" s="90">
        <v>323</v>
      </c>
      <c r="B31" s="15" t="s">
        <v>33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3" ht="12.75">
      <c r="A32" s="91"/>
      <c r="B32" s="1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s="12" customFormat="1" ht="12.75" customHeight="1">
      <c r="A33" s="103" t="s">
        <v>48</v>
      </c>
      <c r="B33" s="94" t="s">
        <v>49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13" s="12" customFormat="1" ht="12.75">
      <c r="A34" s="91">
        <v>3</v>
      </c>
      <c r="B34" s="94" t="s">
        <v>25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</row>
    <row r="35" spans="1:13" s="12" customFormat="1" ht="12.75">
      <c r="A35" s="91">
        <v>31</v>
      </c>
      <c r="B35" s="94" t="s">
        <v>26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</row>
    <row r="36" spans="1:13" ht="12.75">
      <c r="A36" s="90">
        <v>311</v>
      </c>
      <c r="B36" s="15" t="s">
        <v>27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37" spans="1:13" ht="12.75">
      <c r="A37" s="90">
        <v>312</v>
      </c>
      <c r="B37" s="15" t="s">
        <v>28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</row>
    <row r="38" spans="1:13" ht="12.75">
      <c r="A38" s="90">
        <v>313</v>
      </c>
      <c r="B38" s="15" t="s">
        <v>29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</row>
    <row r="39" spans="1:13" s="12" customFormat="1" ht="12.75">
      <c r="A39" s="91">
        <v>32</v>
      </c>
      <c r="B39" s="94" t="s">
        <v>30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</row>
    <row r="40" spans="1:13" ht="12.75">
      <c r="A40" s="90">
        <v>321</v>
      </c>
      <c r="B40" s="15" t="s">
        <v>31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1:13" ht="12.75">
      <c r="A41" s="90">
        <v>322</v>
      </c>
      <c r="B41" s="15" t="s">
        <v>32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1:13" ht="12.75">
      <c r="A42" s="90">
        <v>323</v>
      </c>
      <c r="B42" s="15" t="s">
        <v>33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</row>
    <row r="43" spans="1:13" ht="12.75">
      <c r="A43" s="90">
        <v>329</v>
      </c>
      <c r="B43" s="15" t="s">
        <v>34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</row>
    <row r="44" spans="1:13" s="12" customFormat="1" ht="12.75">
      <c r="A44" s="91">
        <v>34</v>
      </c>
      <c r="B44" s="94" t="s">
        <v>35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</row>
    <row r="45" spans="1:13" ht="12.75">
      <c r="A45" s="90">
        <v>343</v>
      </c>
      <c r="B45" s="15" t="s">
        <v>36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ht="12.75">
      <c r="A46" s="91"/>
      <c r="B46" s="15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</row>
    <row r="47" spans="1:13" s="12" customFormat="1" ht="12.75" customHeight="1">
      <c r="A47" s="103" t="s">
        <v>48</v>
      </c>
      <c r="B47" s="94" t="s">
        <v>49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s="12" customFormat="1" ht="12.75">
      <c r="A48" s="91">
        <v>3</v>
      </c>
      <c r="B48" s="94" t="s">
        <v>25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</row>
    <row r="49" spans="1:13" s="12" customFormat="1" ht="12.75">
      <c r="A49" s="91">
        <v>31</v>
      </c>
      <c r="B49" s="94" t="s">
        <v>26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</row>
    <row r="50" spans="1:13" ht="12.75">
      <c r="A50" s="90">
        <v>311</v>
      </c>
      <c r="B50" s="15" t="s">
        <v>27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90">
        <v>312</v>
      </c>
      <c r="B51" s="15" t="s">
        <v>28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90">
        <v>313</v>
      </c>
      <c r="B52" s="15" t="s">
        <v>29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s="12" customFormat="1" ht="12.75">
      <c r="A53" s="91">
        <v>32</v>
      </c>
      <c r="B53" s="94" t="s">
        <v>30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1:13" ht="12.75">
      <c r="A54" s="90">
        <v>321</v>
      </c>
      <c r="B54" s="15" t="s">
        <v>31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90">
        <v>322</v>
      </c>
      <c r="B55" s="15" t="s">
        <v>32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90">
        <v>323</v>
      </c>
      <c r="B56" s="15" t="s">
        <v>33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90">
        <v>329</v>
      </c>
      <c r="B57" s="15" t="s">
        <v>34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s="12" customFormat="1" ht="12.75">
      <c r="A58" s="91">
        <v>34</v>
      </c>
      <c r="B58" s="94" t="s">
        <v>35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1:13" ht="12.75">
      <c r="A59" s="90">
        <v>343</v>
      </c>
      <c r="B59" s="15" t="s">
        <v>36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91"/>
      <c r="B60" s="15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s="12" customFormat="1" ht="12.75" customHeight="1">
      <c r="A61" s="103" t="s">
        <v>48</v>
      </c>
      <c r="B61" s="94" t="s">
        <v>49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</row>
    <row r="62" spans="1:13" s="12" customFormat="1" ht="12.75">
      <c r="A62" s="91">
        <v>3</v>
      </c>
      <c r="B62" s="94" t="s">
        <v>25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</row>
    <row r="63" spans="1:13" s="12" customFormat="1" ht="12.75">
      <c r="A63" s="91">
        <v>31</v>
      </c>
      <c r="B63" s="94" t="s">
        <v>26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</row>
    <row r="64" spans="1:13" ht="12.75">
      <c r="A64" s="90">
        <v>311</v>
      </c>
      <c r="B64" s="15" t="s">
        <v>27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</row>
    <row r="65" spans="1:13" ht="12.75">
      <c r="A65" s="90">
        <v>312</v>
      </c>
      <c r="B65" s="15" t="s">
        <v>28</v>
      </c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</row>
    <row r="66" spans="1:13" ht="12.75">
      <c r="A66" s="90">
        <v>313</v>
      </c>
      <c r="B66" s="15" t="s">
        <v>29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</row>
    <row r="67" spans="1:13" s="12" customFormat="1" ht="12.75">
      <c r="A67" s="91">
        <v>32</v>
      </c>
      <c r="B67" s="94" t="s">
        <v>30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</row>
    <row r="68" spans="1:13" ht="12.75">
      <c r="A68" s="90">
        <v>321</v>
      </c>
      <c r="B68" s="15" t="s">
        <v>31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1:13" ht="12.75">
      <c r="A69" s="90">
        <v>322</v>
      </c>
      <c r="B69" s="15" t="s">
        <v>32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spans="1:13" ht="12.75">
      <c r="A70" s="90">
        <v>323</v>
      </c>
      <c r="B70" s="15" t="s">
        <v>33</v>
      </c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</row>
    <row r="71" spans="1:13" ht="12.75">
      <c r="A71" s="90">
        <v>329</v>
      </c>
      <c r="B71" s="15" t="s">
        <v>34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</row>
    <row r="72" spans="1:13" s="12" customFormat="1" ht="12.75">
      <c r="A72" s="91">
        <v>34</v>
      </c>
      <c r="B72" s="94" t="s">
        <v>35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</row>
    <row r="73" spans="1:13" ht="12.75">
      <c r="A73" s="90">
        <v>343</v>
      </c>
      <c r="B73" s="15" t="s">
        <v>36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</row>
    <row r="74" spans="1:13" ht="12.75">
      <c r="A74" s="91"/>
      <c r="B74" s="15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</row>
    <row r="75" spans="1:13" s="12" customFormat="1" ht="12.75">
      <c r="A75" s="103" t="s">
        <v>48</v>
      </c>
      <c r="B75" s="94" t="s">
        <v>49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</row>
    <row r="76" spans="1:13" s="12" customFormat="1" ht="12.75">
      <c r="A76" s="91">
        <v>3</v>
      </c>
      <c r="B76" s="94" t="s">
        <v>25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</row>
    <row r="77" spans="1:13" s="12" customFormat="1" ht="12.75">
      <c r="A77" s="91">
        <v>31</v>
      </c>
      <c r="B77" s="94" t="s">
        <v>26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</row>
    <row r="78" spans="1:13" ht="12.75">
      <c r="A78" s="90">
        <v>311</v>
      </c>
      <c r="B78" s="15" t="s">
        <v>27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</row>
    <row r="79" spans="1:13" ht="12.75">
      <c r="A79" s="90">
        <v>312</v>
      </c>
      <c r="B79" s="15" t="s">
        <v>28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</row>
    <row r="80" spans="1:13" ht="12.75">
      <c r="A80" s="90">
        <v>313</v>
      </c>
      <c r="B80" s="15" t="s">
        <v>29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</row>
    <row r="81" spans="1:13" s="12" customFormat="1" ht="12.75">
      <c r="A81" s="91">
        <v>32</v>
      </c>
      <c r="B81" s="94" t="s">
        <v>30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</row>
    <row r="82" spans="1:13" ht="12.75">
      <c r="A82" s="90">
        <v>321</v>
      </c>
      <c r="B82" s="15" t="s">
        <v>31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</row>
    <row r="83" spans="1:13" ht="12.75">
      <c r="A83" s="90">
        <v>322</v>
      </c>
      <c r="B83" s="15" t="s">
        <v>32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</row>
    <row r="84" spans="1:13" ht="12.75">
      <c r="A84" s="90">
        <v>323</v>
      </c>
      <c r="B84" s="15" t="s">
        <v>33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</row>
    <row r="85" spans="1:13" ht="12.75">
      <c r="A85" s="90">
        <v>329</v>
      </c>
      <c r="B85" s="15" t="s">
        <v>34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</row>
    <row r="86" spans="1:13" s="12" customFormat="1" ht="12.75">
      <c r="A86" s="91">
        <v>34</v>
      </c>
      <c r="B86" s="94" t="s">
        <v>35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</row>
    <row r="87" spans="1:13" ht="12.75">
      <c r="A87" s="90">
        <v>343</v>
      </c>
      <c r="B87" s="15" t="s">
        <v>36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</row>
    <row r="88" spans="1:13" s="12" customFormat="1" ht="25.5">
      <c r="A88" s="91">
        <v>4</v>
      </c>
      <c r="B88" s="94" t="s">
        <v>40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</row>
    <row r="89" spans="1:13" s="12" customFormat="1" ht="25.5">
      <c r="A89" s="91">
        <v>42</v>
      </c>
      <c r="B89" s="94" t="s">
        <v>41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</row>
    <row r="90" spans="1:13" ht="12.75">
      <c r="A90" s="90">
        <v>422</v>
      </c>
      <c r="B90" s="15" t="s">
        <v>39</v>
      </c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</row>
    <row r="91" spans="1:13" ht="25.5">
      <c r="A91" s="90">
        <v>424</v>
      </c>
      <c r="B91" s="15" t="s">
        <v>43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</row>
    <row r="92" spans="1:13" ht="12.75">
      <c r="A92" s="91"/>
      <c r="B92" s="15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</row>
    <row r="93" spans="1:13" s="12" customFormat="1" ht="12.75" customHeight="1">
      <c r="A93" s="103" t="s">
        <v>48</v>
      </c>
      <c r="B93" s="94" t="s">
        <v>49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</row>
    <row r="94" spans="1:13" s="12" customFormat="1" ht="12.75">
      <c r="A94" s="91">
        <v>3</v>
      </c>
      <c r="B94" s="94" t="s">
        <v>25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</row>
    <row r="95" spans="1:13" s="12" customFormat="1" ht="12.75">
      <c r="A95" s="91">
        <v>31</v>
      </c>
      <c r="B95" s="94" t="s">
        <v>26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</row>
    <row r="96" spans="1:13" ht="12.75">
      <c r="A96" s="90">
        <v>311</v>
      </c>
      <c r="B96" s="15" t="s">
        <v>27</v>
      </c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</row>
    <row r="97" spans="1:13" ht="12.75">
      <c r="A97" s="90">
        <v>312</v>
      </c>
      <c r="B97" s="15" t="s">
        <v>28</v>
      </c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</row>
    <row r="98" spans="1:13" ht="12.75">
      <c r="A98" s="90">
        <v>313</v>
      </c>
      <c r="B98" s="15" t="s">
        <v>29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</row>
    <row r="99" spans="1:13" s="12" customFormat="1" ht="12.75">
      <c r="A99" s="91">
        <v>32</v>
      </c>
      <c r="B99" s="94" t="s">
        <v>30</v>
      </c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</row>
    <row r="100" spans="1:13" ht="12.75">
      <c r="A100" s="90">
        <v>321</v>
      </c>
      <c r="B100" s="15" t="s">
        <v>31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</row>
    <row r="101" spans="1:13" ht="12.75">
      <c r="A101" s="90">
        <v>322</v>
      </c>
      <c r="B101" s="15" t="s">
        <v>32</v>
      </c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</row>
    <row r="102" spans="1:13" ht="12.75">
      <c r="A102" s="90">
        <v>323</v>
      </c>
      <c r="B102" s="15" t="s">
        <v>33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</row>
    <row r="103" spans="1:13" ht="12.75">
      <c r="A103" s="90">
        <v>329</v>
      </c>
      <c r="B103" s="15" t="s">
        <v>34</v>
      </c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</row>
    <row r="104" spans="1:13" s="12" customFormat="1" ht="12.75">
      <c r="A104" s="91">
        <v>34</v>
      </c>
      <c r="B104" s="94" t="s">
        <v>35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</row>
    <row r="105" spans="1:13" ht="12.75">
      <c r="A105" s="90">
        <v>343</v>
      </c>
      <c r="B105" s="15" t="s">
        <v>36</v>
      </c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</row>
    <row r="106" spans="1:13" s="12" customFormat="1" ht="12.75">
      <c r="A106" s="91">
        <v>38</v>
      </c>
      <c r="B106" s="94" t="s">
        <v>37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</row>
    <row r="107" spans="1:13" ht="12.75">
      <c r="A107" s="90">
        <v>381</v>
      </c>
      <c r="B107" s="15" t="s">
        <v>38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</row>
    <row r="108" spans="1:13" s="12" customFormat="1" ht="25.5">
      <c r="A108" s="91">
        <v>4</v>
      </c>
      <c r="B108" s="94" t="s">
        <v>40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</row>
    <row r="109" spans="1:13" s="12" customFormat="1" ht="25.5">
      <c r="A109" s="91">
        <v>42</v>
      </c>
      <c r="B109" s="94" t="s">
        <v>41</v>
      </c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</row>
    <row r="110" spans="1:13" ht="12.75" customHeight="1">
      <c r="A110" s="90">
        <v>422</v>
      </c>
      <c r="B110" s="15" t="s">
        <v>39</v>
      </c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</row>
    <row r="111" spans="1:13" ht="25.5">
      <c r="A111" s="90">
        <v>424</v>
      </c>
      <c r="B111" s="15" t="s">
        <v>43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</row>
    <row r="112" spans="1:13" ht="12.75">
      <c r="A112" s="91"/>
      <c r="B112" s="15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</row>
    <row r="113" spans="1:13" s="12" customFormat="1" ht="12.75">
      <c r="A113" s="103" t="s">
        <v>50</v>
      </c>
      <c r="B113" s="94" t="s">
        <v>51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</row>
    <row r="114" spans="1:13" s="12" customFormat="1" ht="12.75">
      <c r="A114" s="91">
        <v>3</v>
      </c>
      <c r="B114" s="94" t="s">
        <v>25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</row>
    <row r="115" spans="1:13" s="12" customFormat="1" ht="12.75">
      <c r="A115" s="91">
        <v>31</v>
      </c>
      <c r="B115" s="94" t="s">
        <v>26</v>
      </c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</row>
    <row r="116" spans="1:13" ht="12.75">
      <c r="A116" s="90">
        <v>311</v>
      </c>
      <c r="B116" s="15" t="s">
        <v>27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</row>
    <row r="117" spans="1:13" ht="12.75">
      <c r="A117" s="90">
        <v>312</v>
      </c>
      <c r="B117" s="15" t="s">
        <v>28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</row>
    <row r="118" spans="1:13" ht="12.75">
      <c r="A118" s="90">
        <v>313</v>
      </c>
      <c r="B118" s="15" t="s">
        <v>29</v>
      </c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</row>
    <row r="119" spans="1:13" s="12" customFormat="1" ht="12.75">
      <c r="A119" s="91">
        <v>32</v>
      </c>
      <c r="B119" s="94" t="s">
        <v>30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</row>
    <row r="120" spans="1:13" ht="12.75">
      <c r="A120" s="90">
        <v>321</v>
      </c>
      <c r="B120" s="15" t="s">
        <v>31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</row>
    <row r="121" spans="1:13" ht="12.75">
      <c r="A121" s="90">
        <v>322</v>
      </c>
      <c r="B121" s="15" t="s">
        <v>32</v>
      </c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</row>
    <row r="122" spans="1:13" ht="12.75">
      <c r="A122" s="90">
        <v>323</v>
      </c>
      <c r="B122" s="15" t="s">
        <v>33</v>
      </c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</row>
    <row r="123" spans="1:13" ht="12.75">
      <c r="A123" s="90">
        <v>329</v>
      </c>
      <c r="B123" s="15" t="s">
        <v>34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</row>
    <row r="124" spans="1:13" s="12" customFormat="1" ht="12.75">
      <c r="A124" s="91">
        <v>34</v>
      </c>
      <c r="B124" s="94" t="s">
        <v>35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</row>
    <row r="125" spans="1:13" ht="12.75">
      <c r="A125" s="90">
        <v>343</v>
      </c>
      <c r="B125" s="15" t="s">
        <v>36</v>
      </c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</row>
    <row r="126" spans="1:13" s="12" customFormat="1" ht="25.5">
      <c r="A126" s="91">
        <v>4</v>
      </c>
      <c r="B126" s="94" t="s">
        <v>40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</row>
    <row r="127" spans="1:13" s="12" customFormat="1" ht="25.5">
      <c r="A127" s="91">
        <v>41</v>
      </c>
      <c r="B127" s="94" t="s">
        <v>44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</row>
    <row r="128" spans="1:13" ht="12.75">
      <c r="A128" s="90">
        <v>411</v>
      </c>
      <c r="B128" s="15" t="s">
        <v>42</v>
      </c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</row>
    <row r="129" spans="1:13" s="12" customFormat="1" ht="25.5">
      <c r="A129" s="91">
        <v>42</v>
      </c>
      <c r="B129" s="94" t="s">
        <v>41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</row>
    <row r="130" spans="1:13" ht="12.75">
      <c r="A130" s="90">
        <v>422</v>
      </c>
      <c r="B130" s="15" t="s">
        <v>39</v>
      </c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</row>
    <row r="131" spans="1:13" ht="25.5">
      <c r="A131" s="90">
        <v>424</v>
      </c>
      <c r="B131" s="15" t="s">
        <v>43</v>
      </c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</row>
    <row r="132" spans="1:13" ht="12.75">
      <c r="A132" s="91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91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91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91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91"/>
      <c r="B136" s="15" t="s">
        <v>54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91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2.75">
      <c r="A138" s="91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2.75">
      <c r="A139" s="91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91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2.75">
      <c r="A141" s="91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2.75">
      <c r="A142" s="91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2.75">
      <c r="A143" s="91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91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2.75">
      <c r="A145" s="91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2.75">
      <c r="A146" s="91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2.75">
      <c r="A147" s="91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2.75">
      <c r="A148" s="91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2.75">
      <c r="A149" s="91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2.75">
      <c r="A150" s="91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91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2.75">
      <c r="A152" s="91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2.75">
      <c r="A153" s="91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2.75">
      <c r="A154" s="91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2.75">
      <c r="A155" s="91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2.75">
      <c r="A156" s="91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2.75">
      <c r="A157" s="91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2.75">
      <c r="A158" s="91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2.75">
      <c r="A159" s="91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2.75">
      <c r="A160" s="91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2.75">
      <c r="A161" s="91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2.75">
      <c r="A162" s="91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2.75">
      <c r="A163" s="91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2.75">
      <c r="A164" s="91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2.75">
      <c r="A165" s="91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2.75">
      <c r="A166" s="91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2.75">
      <c r="A167" s="91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2.75">
      <c r="A168" s="91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2.75">
      <c r="A169" s="91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2.75">
      <c r="A170" s="91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2.75">
      <c r="A171" s="91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2.75">
      <c r="A172" s="91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2.75">
      <c r="A173" s="91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2.75">
      <c r="A174" s="91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2.75">
      <c r="A175" s="91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2.75">
      <c r="A176" s="91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2.75">
      <c r="A177" s="91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2.75">
      <c r="A178" s="91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2.75">
      <c r="A179" s="91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2.75">
      <c r="A180" s="91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2.75">
      <c r="A181" s="91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2.75">
      <c r="A182" s="91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2.75">
      <c r="A183" s="91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2.75">
      <c r="A184" s="91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2.75">
      <c r="A185" s="91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2.75">
      <c r="A186" s="91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12.75">
      <c r="A187" s="91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12.75">
      <c r="A188" s="91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2.75">
      <c r="A189" s="91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12.75">
      <c r="A190" s="91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12.75">
      <c r="A191" s="91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12.75">
      <c r="A192" s="91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2.75">
      <c r="A193" s="91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12.75">
      <c r="A194" s="91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12.75">
      <c r="A195" s="91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2.75">
      <c r="A196" s="91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12.75">
      <c r="A197" s="91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12.75">
      <c r="A198" s="91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12.75">
      <c r="A199" s="91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12.75">
      <c r="A200" s="91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2.75">
      <c r="A201" s="91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ht="12.75">
      <c r="A202" s="91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2.75">
      <c r="A203" s="91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12.75">
      <c r="A204" s="91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12.75">
      <c r="A205" s="91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12.75">
      <c r="A206" s="91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12.75">
      <c r="A207" s="91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12.75">
      <c r="A208" s="91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ht="12.75">
      <c r="A209" s="91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ht="12.75">
      <c r="A210" s="91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3" ht="12.75">
      <c r="A211" s="91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13" ht="12.75">
      <c r="A212" s="91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ht="12.75">
      <c r="A213" s="91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 ht="12.75">
      <c r="A214" s="91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 ht="12.75">
      <c r="A215" s="91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 ht="12.75">
      <c r="A216" s="91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 ht="12.75">
      <c r="A217" s="91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ht="12.75">
      <c r="A218" s="91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12.75">
      <c r="A219" s="91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ht="12.75">
      <c r="A220" s="91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ht="12.75">
      <c r="A221" s="91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ht="12.75">
      <c r="A222" s="91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 ht="12.75">
      <c r="A223" s="91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 ht="12.75">
      <c r="A224" s="91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12.75">
      <c r="A225" s="91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ht="12.75">
      <c r="A226" s="91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12.75">
      <c r="A227" s="91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12.75">
      <c r="A228" s="91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ht="12.75">
      <c r="A229" s="91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ht="12.75">
      <c r="A230" s="91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12.75">
      <c r="A231" s="91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13" ht="12.75">
      <c r="A232" s="91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13" ht="12.75">
      <c r="A233" s="91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13" ht="12.75">
      <c r="A234" s="91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12.75">
      <c r="A235" s="91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13" ht="12.75">
      <c r="A236" s="91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13" ht="12.75">
      <c r="A237" s="91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13" ht="12.75">
      <c r="A238" s="91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13" ht="12.75">
      <c r="A239" s="91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1:13" ht="12.75">
      <c r="A240" s="91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13" ht="12.75">
      <c r="A241" s="91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1:13" ht="12.75">
      <c r="A242" s="91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13" ht="12.75">
      <c r="A243" s="91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1:13" ht="12.75">
      <c r="A244" s="91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1:13" ht="12.75">
      <c r="A245" s="91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1:13" ht="12.75">
      <c r="A246" s="91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1:13" ht="12.75">
      <c r="A247" s="91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1:13" ht="12.75">
      <c r="A248" s="91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13" ht="12.75">
      <c r="A249" s="91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13" ht="12.75">
      <c r="A250" s="91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13" ht="12.75">
      <c r="A251" s="91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13" ht="12.75">
      <c r="A252" s="91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13" ht="12.75">
      <c r="A253" s="91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1:13" ht="12.75">
      <c r="A254" s="91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13" ht="12.75">
      <c r="A255" s="91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1:13" ht="12.75">
      <c r="A256" s="91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1:13" ht="12.75">
      <c r="A257" s="91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1:13" ht="12.75">
      <c r="A258" s="91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13" ht="12.75">
      <c r="A259" s="91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1:13" ht="12.75">
      <c r="A260" s="91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1:13" ht="12.75">
      <c r="A261" s="91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1:13" ht="12.75">
      <c r="A262" s="91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1:13" ht="12.75">
      <c r="A263" s="91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1:13" ht="12.75">
      <c r="A264" s="91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13" ht="12.75">
      <c r="A265" s="91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1:13" ht="12.75">
      <c r="A266" s="91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13" ht="12.75">
      <c r="A267" s="91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1:13" ht="12.75">
      <c r="A268" s="91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1:13" ht="12.75">
      <c r="A269" s="91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1:13" ht="12.75">
      <c r="A270" s="91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1:13" ht="12.75">
      <c r="A271" s="91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1:13" ht="12.75">
      <c r="A272" s="91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13" ht="12.75">
      <c r="A273" s="91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13" ht="12.75">
      <c r="A274" s="91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1:13" ht="12.75">
      <c r="A275" s="91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1:13" ht="12.75">
      <c r="A276" s="91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1:13" ht="12.75">
      <c r="A277" s="91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13" ht="12.75">
      <c r="A278" s="91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ht="12.75">
      <c r="A279" s="91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12.75">
      <c r="A280" s="91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1:13" ht="12.75">
      <c r="A281" s="91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1:13" ht="12.75">
      <c r="A282" s="91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1:13" ht="12.75">
      <c r="A283" s="91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1:13" ht="12.75">
      <c r="A284" s="91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13" ht="12.75">
      <c r="A285" s="91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1:13" ht="12.75">
      <c r="A286" s="91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13" ht="12.75">
      <c r="A287" s="91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t="12.75">
      <c r="A288" s="91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13" ht="12.75">
      <c r="A289" s="91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13" ht="12.75">
      <c r="A290" s="91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1:13" ht="12.75">
      <c r="A291" s="91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</row>
    <row r="292" spans="1:13" ht="12.75">
      <c r="A292" s="91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1:13" ht="12.75">
      <c r="A293" s="91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</row>
    <row r="294" spans="1:13" ht="12.75">
      <c r="A294" s="91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</row>
    <row r="295" spans="1:13" ht="12.75">
      <c r="A295" s="91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1:13" ht="12.75">
      <c r="A296" s="91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1:13" ht="12.75">
      <c r="A297" s="91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1:13" ht="12.75">
      <c r="A298" s="91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1:13" ht="12.75">
      <c r="A299" s="91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1:13" ht="12.75">
      <c r="A300" s="91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1:13" ht="12.75">
      <c r="A301" s="91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1:13" ht="12.75">
      <c r="A302" s="91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1:13" ht="12.75">
      <c r="A303" s="91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1:13" ht="12.75">
      <c r="A304" s="91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 ht="12.75">
      <c r="A305" s="91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1:13" ht="12.75">
      <c r="A306" s="91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13" ht="12.75">
      <c r="A307" s="91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1:13" ht="12.75">
      <c r="A308" s="91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13" ht="12.75">
      <c r="A309" s="91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1:13" ht="12.75">
      <c r="A310" s="91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1:13" ht="12.75">
      <c r="A311" s="91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1:13" ht="12.75">
      <c r="A312" s="91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1:13" ht="12.75">
      <c r="A313" s="91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1:13" ht="12.75">
      <c r="A314" s="91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1:13" ht="12.75">
      <c r="A315" s="91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spans="1:13" ht="12.75">
      <c r="A316" s="91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13" ht="12.75">
      <c r="A317" s="91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1:13" ht="12.75">
      <c r="A318" s="91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1:13" ht="12.75">
      <c r="A319" s="91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1:13" ht="12.75">
      <c r="A320" s="91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</row>
    <row r="321" spans="1:13" ht="12.75">
      <c r="A321" s="91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13" ht="12.75">
      <c r="A322" s="91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1:13" ht="12.75">
      <c r="A323" s="91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13" ht="12.75">
      <c r="A324" s="91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1:13" ht="12.75">
      <c r="A325" s="91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1:13" ht="12.75">
      <c r="A326" s="91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1:13" ht="12.75">
      <c r="A327" s="91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1:13" ht="12.75">
      <c r="A328" s="91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 ht="12.75">
      <c r="A329" s="91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1:13" ht="12.75">
      <c r="A330" s="91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1:13" ht="12.75">
      <c r="A331" s="91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13" ht="12.75">
      <c r="A332" s="91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1:13" ht="12.75">
      <c r="A333" s="91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1:13" ht="12.75">
      <c r="A334" s="91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</row>
    <row r="335" spans="1:13" ht="12.75">
      <c r="A335" s="91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</row>
    <row r="336" spans="1:13" ht="12.75">
      <c r="A336" s="91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</row>
    <row r="337" spans="1:13" ht="12.75">
      <c r="A337" s="91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1:13" ht="12.75">
      <c r="A338" s="91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</row>
    <row r="339" spans="1:13" ht="12.75">
      <c r="A339" s="91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</row>
    <row r="340" spans="1:13" ht="12.75">
      <c r="A340" s="91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</row>
    <row r="341" spans="1:13" ht="12.75">
      <c r="A341" s="91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</row>
    <row r="342" spans="1:13" ht="12.75">
      <c r="A342" s="91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</row>
    <row r="343" spans="1:13" ht="12.75">
      <c r="A343" s="91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</row>
    <row r="344" spans="1:13" ht="12.75">
      <c r="A344" s="91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</row>
    <row r="345" spans="1:13" ht="12.75">
      <c r="A345" s="91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</row>
    <row r="346" spans="1:13" ht="12.75">
      <c r="A346" s="91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</row>
    <row r="347" spans="1:13" ht="12.75">
      <c r="A347" s="91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spans="1:13" ht="12.75">
      <c r="A348" s="91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</row>
    <row r="349" spans="1:13" ht="12.75">
      <c r="A349" s="91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</row>
    <row r="350" spans="1:13" ht="12.75">
      <c r="A350" s="91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</row>
    <row r="351" spans="1:13" ht="12.75">
      <c r="A351" s="91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</row>
    <row r="352" spans="1:13" ht="12.75">
      <c r="A352" s="91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</row>
    <row r="353" spans="1:13" ht="12.75">
      <c r="A353" s="91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</row>
    <row r="354" spans="1:13" ht="12.75">
      <c r="A354" s="91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</row>
    <row r="355" spans="1:13" ht="12.75">
      <c r="A355" s="91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</row>
    <row r="356" spans="1:13" ht="12.75">
      <c r="A356" s="91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</row>
    <row r="357" spans="1:13" ht="12.75">
      <c r="A357" s="91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</row>
    <row r="358" spans="1:13" ht="12.75">
      <c r="A358" s="91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</row>
    <row r="359" spans="1:13" ht="12.75">
      <c r="A359" s="91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</row>
    <row r="360" spans="1:13" ht="12.75">
      <c r="A360" s="91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spans="1:13" ht="12.75">
      <c r="A361" s="91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spans="1:13" ht="12.75">
      <c r="A362" s="91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spans="1:13" ht="12.75">
      <c r="A363" s="91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</row>
    <row r="364" spans="1:13" ht="12.75">
      <c r="A364" s="91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</row>
    <row r="365" spans="1:13" ht="12.75">
      <c r="A365" s="91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1:13" ht="12.75">
      <c r="A366" s="91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</row>
    <row r="367" spans="1:13" ht="12.75">
      <c r="A367" s="91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</row>
    <row r="368" spans="1:13" ht="12.75">
      <c r="A368" s="91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</row>
    <row r="369" spans="1:13" ht="12.75">
      <c r="A369" s="91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</row>
    <row r="370" spans="1:13" ht="12.75">
      <c r="A370" s="91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</row>
    <row r="371" spans="1:13" ht="12.75">
      <c r="A371" s="91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</row>
    <row r="372" spans="1:13" ht="12.75">
      <c r="A372" s="91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</row>
    <row r="373" spans="1:13" ht="12.75">
      <c r="A373" s="91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1:13" ht="12.75">
      <c r="A374" s="91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</row>
    <row r="375" spans="1:13" ht="12.75">
      <c r="A375" s="91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</row>
    <row r="376" spans="1:13" ht="12.75">
      <c r="A376" s="91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</row>
    <row r="377" spans="1:13" ht="12.75">
      <c r="A377" s="91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1:13" ht="12.75">
      <c r="A378" s="91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</row>
    <row r="379" spans="1:13" ht="12.75">
      <c r="A379" s="91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</row>
    <row r="380" spans="1:13" ht="12.75">
      <c r="A380" s="91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</row>
    <row r="381" spans="1:13" ht="12.75">
      <c r="A381" s="91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</row>
    <row r="382" spans="1:13" ht="12.75">
      <c r="A382" s="91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</row>
    <row r="383" spans="1:13" ht="12.75">
      <c r="A383" s="91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1:13" ht="12.75">
      <c r="A384" s="91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</row>
    <row r="385" spans="1:13" ht="12.75">
      <c r="A385" s="91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</row>
    <row r="386" spans="1:13" ht="12.75">
      <c r="A386" s="91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</row>
    <row r="387" spans="1:13" ht="12.75">
      <c r="A387" s="91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</row>
    <row r="388" spans="1:13" ht="12.75">
      <c r="A388" s="91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</row>
    <row r="389" spans="1:13" ht="12.75">
      <c r="A389" s="91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</row>
    <row r="390" spans="1:13" ht="12.75">
      <c r="A390" s="91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</row>
    <row r="391" spans="1:13" ht="12.75">
      <c r="A391" s="91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</row>
    <row r="392" spans="1:13" ht="12.75">
      <c r="A392" s="91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</row>
    <row r="393" spans="1:13" ht="12.75">
      <c r="A393" s="91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</row>
    <row r="394" spans="1:13" ht="12.75">
      <c r="A394" s="91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</row>
    <row r="395" spans="1:13" ht="12.75">
      <c r="A395" s="91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</row>
    <row r="396" spans="1:13" ht="12.75">
      <c r="A396" s="91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</row>
    <row r="397" spans="1:13" ht="12.75">
      <c r="A397" s="91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</row>
    <row r="398" spans="1:13" ht="12.75">
      <c r="A398" s="91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</row>
    <row r="399" spans="1:13" ht="12.75">
      <c r="A399" s="91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</row>
    <row r="400" spans="1:13" ht="12.75">
      <c r="A400" s="91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</row>
    <row r="401" spans="1:13" ht="12.75">
      <c r="A401" s="91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</row>
    <row r="402" spans="1:13" ht="12.75">
      <c r="A402" s="91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</row>
    <row r="403" spans="1:13" ht="12.75">
      <c r="A403" s="91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</row>
    <row r="404" spans="1:13" ht="12.75">
      <c r="A404" s="91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</row>
    <row r="405" spans="1:13" ht="12.75">
      <c r="A405" s="91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</row>
    <row r="406" spans="1:13" ht="12.75">
      <c r="A406" s="91"/>
      <c r="B406" s="15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</row>
    <row r="407" spans="1:13" ht="12.75">
      <c r="A407" s="91"/>
      <c r="B407" s="15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</row>
    <row r="408" spans="1:13" ht="12.75">
      <c r="A408" s="91"/>
      <c r="B408" s="15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</row>
    <row r="409" spans="1:13" ht="12.75">
      <c r="A409" s="91"/>
      <c r="B409" s="15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</row>
    <row r="410" spans="1:13" ht="12.75">
      <c r="A410" s="91"/>
      <c r="B410" s="15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</row>
    <row r="411" spans="1:13" ht="12.75">
      <c r="A411" s="91"/>
      <c r="B411" s="15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</row>
    <row r="412" spans="1:13" ht="12.75">
      <c r="A412" s="91"/>
      <c r="B412" s="15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</row>
    <row r="413" spans="1:13" ht="12.75">
      <c r="A413" s="91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</row>
    <row r="414" spans="1:13" ht="12.75">
      <c r="A414" s="91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</row>
    <row r="415" spans="1:13" ht="12.75">
      <c r="A415" s="91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</row>
    <row r="416" spans="1:13" ht="12.75">
      <c r="A416" s="91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</row>
    <row r="417" spans="1:13" ht="12.75">
      <c r="A417" s="91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</row>
    <row r="418" spans="1:13" ht="12.75">
      <c r="A418" s="91"/>
      <c r="B418" s="15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</row>
  </sheetData>
  <sheetProtection/>
  <mergeCells count="1">
    <mergeCell ref="A1:M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2016-12-14T13:38:30Z</cp:lastPrinted>
  <dcterms:created xsi:type="dcterms:W3CDTF">2013-09-11T11:00:21Z</dcterms:created>
  <dcterms:modified xsi:type="dcterms:W3CDTF">2016-12-14T13:39:40Z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